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95" windowHeight="10710"/>
  </bookViews>
  <sheets>
    <sheet name="Лист1" sheetId="1" r:id="rId1"/>
  </sheets>
  <definedNames>
    <definedName name="_xlnm.Print_Titles" localSheetId="0">Лист1!$A:$C</definedName>
  </definedNames>
  <calcPr calcId="125725"/>
</workbook>
</file>

<file path=xl/calcChain.xml><?xml version="1.0" encoding="utf-8"?>
<calcChain xmlns="http://schemas.openxmlformats.org/spreadsheetml/2006/main">
  <c r="F47" i="1"/>
  <c r="F48"/>
  <c r="F49"/>
  <c r="F50"/>
  <c r="E46"/>
  <c r="E45" s="1"/>
  <c r="D46"/>
  <c r="E47"/>
  <c r="D47"/>
  <c r="F42"/>
  <c r="F43"/>
  <c r="F41"/>
  <c r="F23"/>
  <c r="F17"/>
  <c r="F16"/>
  <c r="F18"/>
  <c r="D44" l="1"/>
  <c r="F40"/>
  <c r="F24"/>
  <c r="F34"/>
  <c r="F33"/>
  <c r="E57"/>
  <c r="E56" s="1"/>
  <c r="E55" s="1"/>
  <c r="D57"/>
  <c r="D56" s="1"/>
  <c r="F58"/>
  <c r="F59"/>
  <c r="E62"/>
  <c r="E61" s="1"/>
  <c r="D61"/>
  <c r="F63"/>
  <c r="F64"/>
  <c r="E51"/>
  <c r="F35"/>
  <c r="F30"/>
  <c r="F31"/>
  <c r="F15"/>
  <c r="F27"/>
  <c r="F26"/>
  <c r="F39"/>
  <c r="F38"/>
  <c r="F36"/>
  <c r="F29"/>
  <c r="F22"/>
  <c r="F21"/>
  <c r="F20"/>
  <c r="F19"/>
  <c r="F12"/>
  <c r="F37" l="1"/>
  <c r="E60"/>
  <c r="E65" s="1"/>
  <c r="D60"/>
  <c r="F57"/>
  <c r="D55"/>
  <c r="F55" s="1"/>
  <c r="F56"/>
  <c r="F62"/>
  <c r="E44"/>
  <c r="F14"/>
  <c r="F11"/>
  <c r="D45"/>
  <c r="D51" s="1"/>
  <c r="F51" s="1"/>
  <c r="F46"/>
  <c r="F32" l="1"/>
  <c r="F28" s="1"/>
  <c r="F61"/>
  <c r="F60"/>
  <c r="D65"/>
  <c r="F65" s="1"/>
  <c r="F10"/>
  <c r="E52"/>
  <c r="E67" s="1"/>
  <c r="F13"/>
  <c r="F45"/>
  <c r="F44" l="1"/>
  <c r="D52"/>
  <c r="F52" s="1"/>
  <c r="D67" l="1"/>
</calcChain>
</file>

<file path=xl/sharedStrings.xml><?xml version="1.0" encoding="utf-8"?>
<sst xmlns="http://schemas.openxmlformats.org/spreadsheetml/2006/main" count="69" uniqueCount="64">
  <si>
    <t>% викон.</t>
  </si>
  <si>
    <t>Податкові надходження  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</si>
  <si>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</si>
  <si>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</si>
  <si>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</si>
  <si>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</si>
  <si>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Інші податки та збори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</si>
  <si>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</si>
  <si>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</si>
  <si>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</si>
  <si>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</si>
  <si>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</si>
  <si>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</si>
  <si>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</si>
  <si>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Офіційні трансферти  </t>
  </si>
  <si>
    <t>Від органів державного управління  </t>
  </si>
  <si>
    <t>Додаток  1</t>
  </si>
  <si>
    <t xml:space="preserve">  дохідної частини  сільського бюджету Лоцкинської сільської ради               </t>
  </si>
  <si>
    <t>Разом доходів</t>
  </si>
  <si>
    <t>Код</t>
  </si>
  <si>
    <t>ДОХОДИ (загальний фонд)</t>
  </si>
  <si>
    <t>План з урахуванням змін</t>
  </si>
  <si>
    <t>Виконано</t>
  </si>
  <si>
    <t>Всього доходів (Загальний фонд)</t>
  </si>
  <si>
    <t>тис.грн.</t>
  </si>
  <si>
    <t>Єдиний податок з фізичних осіб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</si>
  <si>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</si>
  <si>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</si>
  <si>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</si>
  <si>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</si>
  <si>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Доходи (Спеціальний фонд)</t>
  </si>
  <si>
    <t>Всього доходів (Спеціальний фонд)</t>
  </si>
  <si>
    <t>ВСЬОГО ДОХОДІВ</t>
  </si>
  <si>
    <t>Внутрішні податки на товари</t>
  </si>
  <si>
    <t>Місцеві  податки</t>
  </si>
  <si>
    <t>Податок на майно</t>
  </si>
  <si>
    <t>Єдиний податок</t>
  </si>
  <si>
    <t>Екологічний податок</t>
  </si>
  <si>
    <t>Франчук І.В.</t>
  </si>
  <si>
    <t>Акцизний податок з реалізації суб"єктами господарювання роздрібної торгівлі підакцизних товарів</t>
  </si>
  <si>
    <t>Інші надходження</t>
  </si>
  <si>
    <t>Доходи від власності та підприємницької діяльності</t>
  </si>
  <si>
    <t xml:space="preserve">                                         Виконання</t>
  </si>
  <si>
    <t>Плата за надання адміністративних послуг</t>
  </si>
  <si>
    <t>Плата за надання інших адміністративних послуг</t>
  </si>
  <si>
    <t>Транспортний податок з юридичних осіб</t>
  </si>
  <si>
    <t>Головний бухгалтер сільської ради</t>
  </si>
  <si>
    <t>Інші неподаткові надходження</t>
  </si>
  <si>
    <t>Кошти за шкоду, що заподіяна на земельних ділянках</t>
  </si>
  <si>
    <t xml:space="preserve">                                  за січень-грудень 2018 року</t>
  </si>
  <si>
    <t>Субвенції з місцевих бюджетів іншим місцевим бюджетам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</si>
  <si>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</si>
  <si>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</si>
  <si>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</si>
  <si>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Єдиний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</si>
  <si>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</si>
  <si>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</si>
  <si>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</si>
  <si>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</si>
  <si>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</si>
  <si>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Адміністративні штрафи та інші санкції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</si>
  <si>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</si>
  <si>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</si>
  <si>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рішення№2 від 05.03.2019 року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</si>
</sst>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#0.0"/>
    <numFmt numFmtId="166" formatCode="#0.000"/>
    <numFmt numFmtId="167" formatCode="0.000"/>
  </numFmts>
  <fonts count="10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166" fontId="1" fillId="0" borderId="0" xfId="0" applyNumberFormat="1" applyFont="1" applyBorder="1"/>
    <xf numFmtId="0" fontId="0" fillId="0" borderId="1" xfId="0" applyBorder="1"/>
    <xf numFmtId="0" fontId="4" fillId="0" borderId="6" xfId="0" applyFont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7" xfId="0" applyBorder="1"/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6" fontId="0" fillId="0" borderId="2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166" fontId="4" fillId="0" borderId="6" xfId="0" applyNumberFormat="1" applyFont="1" applyBorder="1" applyAlignment="1">
      <alignment horizontal="right"/>
    </xf>
    <xf numFmtId="167" fontId="4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2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6" fontId="4" fillId="0" borderId="6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6" fillId="0" borderId="0" xfId="0" applyFont="1"/>
    <xf numFmtId="164" fontId="0" fillId="0" borderId="1" xfId="0" applyNumberFormat="1" applyBorder="1" applyAlignment="1">
      <alignment horizontal="right"/>
    </xf>
    <xf numFmtId="0" fontId="0" fillId="0" borderId="15" xfId="0" applyBorder="1"/>
    <xf numFmtId="0" fontId="4" fillId="0" borderId="16" xfId="0" applyFont="1" applyBorder="1"/>
    <xf numFmtId="166" fontId="1" fillId="0" borderId="16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6" fontId="0" fillId="0" borderId="1" xfId="0" applyNumberFormat="1" applyBorder="1"/>
    <xf numFmtId="2" fontId="0" fillId="0" borderId="1" xfId="0" applyNumberFormat="1" applyBorder="1"/>
    <xf numFmtId="0" fontId="6" fillId="0" borderId="0" xfId="0" applyFont="1" applyAlignment="1">
      <alignment horizontal="center"/>
    </xf>
    <xf numFmtId="0" fontId="1" fillId="0" borderId="16" xfId="0" applyFont="1" applyBorder="1"/>
    <xf numFmtId="167" fontId="1" fillId="0" borderId="16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0" xfId="0"/>
    <xf numFmtId="164" fontId="0" fillId="0" borderId="1" xfId="0" applyNumberFormat="1" applyBorder="1"/>
    <xf numFmtId="164" fontId="0" fillId="0" borderId="1" xfId="0" applyNumberFormat="1" applyBorder="1"/>
    <xf numFmtId="167" fontId="1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/>
    <xf numFmtId="166" fontId="8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6" fontId="0" fillId="0" borderId="1" xfId="0" applyNumberFormat="1" applyFont="1" applyBorder="1" applyAlignment="1">
      <alignment horizontal="right"/>
    </xf>
    <xf numFmtId="167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selection activeCell="F2" sqref="F2"/>
    </sheetView>
  </sheetViews>
  <sheetFormatPr defaultRowHeight="12.75"/>
  <cols>
    <col min="1" max="1" width="5" style="3" customWidth="1"/>
    <col min="2" max="2" width="10" bestFit="1" customWidth="1"/>
    <col min="3" max="3" width="41.7109375" customWidth="1"/>
    <col min="4" max="4" width="14" style="2" customWidth="1"/>
    <col min="5" max="5" width="18.140625" style="2" customWidth="1"/>
    <col min="6" max="6" width="14.140625" style="2" customWidth="1"/>
  </cols>
  <sheetData>
    <row r="1" spans="1:10">
      <c r="A1" s="7"/>
      <c r="B1" s="5"/>
      <c r="C1" s="5"/>
      <c r="D1" s="23"/>
      <c r="E1" s="41" t="s">
        <v>16</v>
      </c>
    </row>
    <row r="2" spans="1:10">
      <c r="A2" s="7"/>
      <c r="B2" s="5"/>
      <c r="C2" s="5"/>
      <c r="D2" s="23"/>
      <c r="E2" s="42" t="s">
        <v>63</v>
      </c>
      <c r="F2" s="26"/>
    </row>
    <row r="3" spans="1:10">
      <c r="A3" s="7"/>
      <c r="B3" s="5"/>
      <c r="C3" s="5"/>
      <c r="D3" s="23"/>
      <c r="E3" s="23"/>
    </row>
    <row r="4" spans="1:10">
      <c r="A4" s="7"/>
      <c r="B4" s="5"/>
      <c r="C4" s="5"/>
      <c r="D4" s="23"/>
      <c r="E4" s="23"/>
    </row>
    <row r="5" spans="1:10" ht="18.75">
      <c r="A5" s="90" t="s">
        <v>42</v>
      </c>
      <c r="B5" s="90"/>
      <c r="C5" s="90"/>
      <c r="D5" s="90"/>
      <c r="E5" s="24"/>
    </row>
    <row r="6" spans="1:10" ht="18.75" customHeight="1">
      <c r="A6" s="91" t="s">
        <v>17</v>
      </c>
      <c r="B6" s="91"/>
      <c r="C6" s="91"/>
      <c r="D6" s="91"/>
      <c r="E6" s="91"/>
      <c r="F6" s="91"/>
    </row>
    <row r="7" spans="1:10" ht="18.75">
      <c r="A7" s="91" t="s">
        <v>49</v>
      </c>
      <c r="B7" s="91"/>
      <c r="C7" s="91"/>
      <c r="D7" s="91"/>
      <c r="E7" s="6"/>
    </row>
    <row r="8" spans="1:10">
      <c r="F8" s="2" t="s">
        <v>24</v>
      </c>
    </row>
    <row r="9" spans="1:10" ht="28.5" customHeight="1">
      <c r="A9" s="13"/>
      <c r="B9" s="14" t="s">
        <v>19</v>
      </c>
      <c r="C9" s="84" t="s">
        <v>20</v>
      </c>
      <c r="D9" s="19" t="s">
        <v>21</v>
      </c>
      <c r="E9" s="20" t="s">
        <v>22</v>
      </c>
      <c r="F9" s="20" t="s">
        <v>0</v>
      </c>
    </row>
    <row r="10" spans="1:10" s="1" customFormat="1">
      <c r="A10" s="8"/>
      <c r="B10" s="9">
        <v>10000000</v>
      </c>
      <c r="C10" s="9" t="s">
        <v>1</v>
      </c>
      <c r="D10" s="61">
        <v>2798.3969999999999</v>
      </c>
      <c r="E10" s="61">
        <v>3229.5338000000002</v>
      </c>
      <c r="F10" s="40">
        <f t="shared" ref="F10:F44" si="0">IF(D10=0,0,E10/D10*100)</f>
        <v>115.40656311452592</v>
      </c>
    </row>
    <row r="11" spans="1:10">
      <c r="B11" s="9">
        <v>14000000</v>
      </c>
      <c r="C11" s="9" t="s">
        <v>33</v>
      </c>
      <c r="D11" s="53">
        <v>31.986999999999998</v>
      </c>
      <c r="E11" s="53">
        <v>41.972999999999999</v>
      </c>
      <c r="F11" s="47">
        <f t="shared" si="0"/>
        <v>131.21893269140588</v>
      </c>
    </row>
    <row r="12" spans="1:10">
      <c r="B12" s="4">
        <v>14040000</v>
      </c>
      <c r="C12" s="16" t="s">
        <v>39</v>
      </c>
      <c r="D12" s="53">
        <v>31.986999999999998</v>
      </c>
      <c r="E12" s="53">
        <v>41.972999999999999</v>
      </c>
      <c r="F12" s="47">
        <f t="shared" si="0"/>
        <v>131.21893269140588</v>
      </c>
    </row>
    <row r="13" spans="1:10">
      <c r="B13" s="9">
        <v>18000000</v>
      </c>
      <c r="C13" s="9" t="s">
        <v>34</v>
      </c>
      <c r="D13" s="78">
        <v>2766.41</v>
      </c>
      <c r="E13" s="61">
        <v>3187.5608000000002</v>
      </c>
      <c r="F13" s="40">
        <f t="shared" si="0"/>
        <v>115.2237303942655</v>
      </c>
    </row>
    <row r="14" spans="1:10" s="18" customFormat="1">
      <c r="A14" s="3"/>
      <c r="B14" s="9">
        <v>18010000</v>
      </c>
      <c r="C14" s="9" t="s">
        <v>35</v>
      </c>
      <c r="D14" s="78">
        <v>1599.627</v>
      </c>
      <c r="E14" s="61">
        <v>1695.3261399999999</v>
      </c>
      <c r="F14" s="40">
        <f t="shared" si="0"/>
        <v>105.98259094151324</v>
      </c>
    </row>
    <row r="15" spans="1:10" s="18" customFormat="1" ht="51" customHeight="1">
      <c r="A15" s="3"/>
      <c r="B15" s="64">
        <v>18010100</v>
      </c>
      <c r="C15" s="59" t="s">
        <v>56</v>
      </c>
      <c r="D15" s="61">
        <v>5.867</v>
      </c>
      <c r="E15" s="78">
        <v>7.8630000000000004</v>
      </c>
      <c r="F15" s="40">
        <f t="shared" si="0"/>
        <v>134.02079427305267</v>
      </c>
      <c r="G15" s="39"/>
      <c r="H15" s="39"/>
      <c r="I15" s="39"/>
      <c r="J15" s="39"/>
    </row>
    <row r="16" spans="1:10" s="18" customFormat="1" ht="50.25" customHeight="1">
      <c r="A16" s="3"/>
      <c r="B16" s="64">
        <v>18010200</v>
      </c>
      <c r="C16" s="59" t="s">
        <v>57</v>
      </c>
      <c r="D16" s="70">
        <v>5.2839999999999998</v>
      </c>
      <c r="E16" s="53">
        <v>4.50176</v>
      </c>
      <c r="F16" s="51">
        <f t="shared" si="0"/>
        <v>85.196063588190768</v>
      </c>
      <c r="G16" s="39"/>
      <c r="H16" s="39"/>
      <c r="I16" s="39"/>
      <c r="J16" s="39"/>
    </row>
    <row r="17" spans="1:10" s="18" customFormat="1" ht="52.5" customHeight="1">
      <c r="A17" s="3"/>
      <c r="B17" s="64">
        <v>18010300</v>
      </c>
      <c r="C17" s="59" t="s">
        <v>58</v>
      </c>
      <c r="D17" s="70">
        <v>62.878</v>
      </c>
      <c r="E17" s="53">
        <v>24.65692</v>
      </c>
      <c r="F17" s="51">
        <f t="shared" si="0"/>
        <v>39.213906294729469</v>
      </c>
      <c r="G17" s="39"/>
      <c r="H17" s="39"/>
      <c r="I17" s="39"/>
      <c r="J17" s="39"/>
    </row>
    <row r="18" spans="1:10" ht="56.25" customHeight="1">
      <c r="B18" s="73">
        <v>18010400</v>
      </c>
      <c r="C18" s="59" t="s">
        <v>59</v>
      </c>
      <c r="D18" s="70">
        <v>81.460999999999999</v>
      </c>
      <c r="E18" s="53">
        <v>1599.1744000000001</v>
      </c>
      <c r="F18" s="47">
        <f t="shared" si="0"/>
        <v>1963.1165833957355</v>
      </c>
      <c r="H18" s="3"/>
      <c r="I18" s="3"/>
    </row>
    <row r="19" spans="1:10">
      <c r="B19" s="4">
        <v>18010500</v>
      </c>
      <c r="C19" s="81" t="s">
        <v>2</v>
      </c>
      <c r="D19" s="70">
        <v>94.98</v>
      </c>
      <c r="E19" s="53">
        <v>97.093299999999999</v>
      </c>
      <c r="F19" s="37">
        <f t="shared" si="0"/>
        <v>102.22499473573383</v>
      </c>
    </row>
    <row r="20" spans="1:10">
      <c r="B20" s="4">
        <v>18010600</v>
      </c>
      <c r="C20" s="4" t="s">
        <v>3</v>
      </c>
      <c r="D20" s="70">
        <v>498.72</v>
      </c>
      <c r="E20" s="53">
        <v>524.96515999999997</v>
      </c>
      <c r="F20" s="37">
        <f t="shared" si="0"/>
        <v>105.26250401026627</v>
      </c>
    </row>
    <row r="21" spans="1:10">
      <c r="B21" s="4">
        <v>18010700</v>
      </c>
      <c r="C21" s="4" t="s">
        <v>4</v>
      </c>
      <c r="D21" s="70">
        <v>816.95299999999997</v>
      </c>
      <c r="E21" s="53">
        <v>829.96664999999996</v>
      </c>
      <c r="F21" s="37">
        <f t="shared" si="0"/>
        <v>101.59294965561054</v>
      </c>
    </row>
    <row r="22" spans="1:10">
      <c r="B22" s="4">
        <v>18010900</v>
      </c>
      <c r="C22" s="4" t="s">
        <v>5</v>
      </c>
      <c r="D22" s="70">
        <v>20.984000000000002</v>
      </c>
      <c r="E22" s="53">
        <v>23.861910000000002</v>
      </c>
      <c r="F22" s="37">
        <f t="shared" si="0"/>
        <v>113.71478269157453</v>
      </c>
    </row>
    <row r="23" spans="1:10" s="18" customFormat="1">
      <c r="A23" s="3"/>
      <c r="B23" s="16">
        <v>18011100</v>
      </c>
      <c r="C23" s="16" t="s">
        <v>45</v>
      </c>
      <c r="D23" s="70">
        <v>12.5</v>
      </c>
      <c r="E23" s="71">
        <v>22.5</v>
      </c>
      <c r="F23" s="54">
        <f t="shared" si="0"/>
        <v>180</v>
      </c>
    </row>
    <row r="24" spans="1:10" s="18" customFormat="1">
      <c r="A24" s="3"/>
      <c r="B24" s="9">
        <v>18050000</v>
      </c>
      <c r="C24" s="9" t="s">
        <v>36</v>
      </c>
      <c r="D24" s="78">
        <v>1166.7829999999999</v>
      </c>
      <c r="E24" s="61">
        <v>1492.2346600000001</v>
      </c>
      <c r="F24" s="79">
        <f t="shared" si="0"/>
        <v>127.89307523335532</v>
      </c>
    </row>
    <row r="25" spans="1:10" s="69" customFormat="1">
      <c r="A25" s="3"/>
      <c r="B25" s="38">
        <v>18050300</v>
      </c>
      <c r="C25" s="74" t="s">
        <v>54</v>
      </c>
      <c r="D25" s="70">
        <v>0</v>
      </c>
      <c r="E25" s="53">
        <v>2.3959999999999999</v>
      </c>
      <c r="F25" s="54"/>
    </row>
    <row r="26" spans="1:10" s="18" customFormat="1">
      <c r="A26" s="3"/>
      <c r="B26" s="16">
        <v>18050400</v>
      </c>
      <c r="C26" s="16" t="s">
        <v>25</v>
      </c>
      <c r="D26" s="70">
        <v>142.34</v>
      </c>
      <c r="E26" s="53">
        <v>326.14305000000002</v>
      </c>
      <c r="F26" s="37">
        <f t="shared" si="0"/>
        <v>229.1295840944218</v>
      </c>
    </row>
    <row r="27" spans="1:10" s="18" customFormat="1" ht="63.75">
      <c r="A27" s="3"/>
      <c r="B27" s="73">
        <v>18050500</v>
      </c>
      <c r="C27" s="59" t="s">
        <v>55</v>
      </c>
      <c r="D27" s="75">
        <v>1024.443</v>
      </c>
      <c r="E27" s="76">
        <v>1163.69561</v>
      </c>
      <c r="F27" s="77">
        <f t="shared" si="0"/>
        <v>113.59300712679963</v>
      </c>
    </row>
    <row r="28" spans="1:10" s="18" customFormat="1">
      <c r="A28" s="3"/>
      <c r="B28" s="9">
        <v>20000000</v>
      </c>
      <c r="C28" s="9" t="s">
        <v>7</v>
      </c>
      <c r="D28" s="78">
        <v>7.7229999999999999</v>
      </c>
      <c r="E28" s="61">
        <v>10.85811</v>
      </c>
      <c r="F28" s="60">
        <f t="shared" ref="F28" si="1">F29+F32</f>
        <v>186.3921290339253</v>
      </c>
    </row>
    <row r="29" spans="1:10" s="1" customFormat="1">
      <c r="A29" s="8"/>
      <c r="B29" s="9">
        <v>21000000</v>
      </c>
      <c r="C29" s="9" t="s">
        <v>41</v>
      </c>
      <c r="D29" s="78">
        <v>1.49</v>
      </c>
      <c r="E29" s="61">
        <v>1.1839299999999999</v>
      </c>
      <c r="F29" s="60">
        <f t="shared" si="0"/>
        <v>79.458389261744969</v>
      </c>
    </row>
    <row r="30" spans="1:10" s="1" customFormat="1">
      <c r="A30" s="8"/>
      <c r="B30" s="38">
        <v>21080000</v>
      </c>
      <c r="C30" s="38" t="s">
        <v>40</v>
      </c>
      <c r="D30" s="70">
        <v>1.49</v>
      </c>
      <c r="E30" s="53">
        <v>1.1839299999999999</v>
      </c>
      <c r="F30" s="60">
        <f t="shared" si="0"/>
        <v>79.458389261744969</v>
      </c>
    </row>
    <row r="31" spans="1:10" s="1" customFormat="1">
      <c r="A31" s="8"/>
      <c r="B31" s="38">
        <v>21081100</v>
      </c>
      <c r="C31" s="82" t="s">
        <v>60</v>
      </c>
      <c r="D31" s="70">
        <v>1.49</v>
      </c>
      <c r="E31" s="53">
        <v>1.1839299999999999</v>
      </c>
      <c r="F31" s="52">
        <f t="shared" si="0"/>
        <v>79.458389261744969</v>
      </c>
    </row>
    <row r="32" spans="1:10" s="1" customFormat="1">
      <c r="A32" s="8"/>
      <c r="B32" s="9">
        <v>22000000</v>
      </c>
      <c r="C32" s="9" t="s">
        <v>8</v>
      </c>
      <c r="D32" s="78">
        <v>6.2329999999999997</v>
      </c>
      <c r="E32" s="61">
        <v>6.6651800000000003</v>
      </c>
      <c r="F32" s="40">
        <f t="shared" si="0"/>
        <v>106.93373977218035</v>
      </c>
      <c r="H32" s="8"/>
      <c r="I32" s="8"/>
      <c r="J32" s="8"/>
    </row>
    <row r="33" spans="1:10" s="1" customFormat="1">
      <c r="A33" s="8"/>
      <c r="B33" s="38">
        <v>22010000</v>
      </c>
      <c r="C33" s="16" t="s">
        <v>43</v>
      </c>
      <c r="D33" s="70">
        <v>2.2669999999999999</v>
      </c>
      <c r="E33" s="53">
        <v>2.0147200000000001</v>
      </c>
      <c r="F33" s="40">
        <f t="shared" si="0"/>
        <v>88.871636524040582</v>
      </c>
      <c r="H33" s="8"/>
      <c r="I33" s="8"/>
      <c r="J33" s="8"/>
    </row>
    <row r="34" spans="1:10" s="1" customFormat="1">
      <c r="A34" s="8"/>
      <c r="B34" s="38">
        <v>22012500</v>
      </c>
      <c r="C34" s="16" t="s">
        <v>44</v>
      </c>
      <c r="D34" s="70">
        <v>2.2669999999999999</v>
      </c>
      <c r="E34" s="53">
        <v>2.0147200000000001</v>
      </c>
      <c r="F34" s="40">
        <f t="shared" si="0"/>
        <v>88.871636524040582</v>
      </c>
      <c r="H34" s="8"/>
      <c r="I34" s="8"/>
      <c r="J34" s="8"/>
    </row>
    <row r="35" spans="1:10" s="1" customFormat="1">
      <c r="A35" s="8"/>
      <c r="B35" s="9">
        <v>22080000</v>
      </c>
      <c r="C35" s="9" t="s">
        <v>9</v>
      </c>
      <c r="D35" s="78">
        <v>3.64</v>
      </c>
      <c r="E35" s="61">
        <v>4.28613</v>
      </c>
      <c r="F35" s="40">
        <f t="shared" si="0"/>
        <v>117.75082417582416</v>
      </c>
      <c r="H35" s="8"/>
      <c r="I35" s="8"/>
      <c r="J35" s="8"/>
    </row>
    <row r="36" spans="1:10" ht="41.25" customHeight="1">
      <c r="B36" s="73">
        <v>22080400</v>
      </c>
      <c r="C36" s="80" t="s">
        <v>10</v>
      </c>
      <c r="D36" s="70">
        <v>3.64</v>
      </c>
      <c r="E36" s="53">
        <v>4.28613</v>
      </c>
      <c r="F36" s="37">
        <f t="shared" si="0"/>
        <v>117.75082417582416</v>
      </c>
      <c r="H36" s="15"/>
      <c r="I36" s="15"/>
      <c r="J36" s="3"/>
    </row>
    <row r="37" spans="1:10" s="1" customFormat="1">
      <c r="A37" s="8"/>
      <c r="B37" s="9">
        <v>22090000</v>
      </c>
      <c r="C37" s="9" t="s">
        <v>11</v>
      </c>
      <c r="D37" s="78">
        <v>0.32600000000000001</v>
      </c>
      <c r="E37" s="78">
        <v>0.36432999999999999</v>
      </c>
      <c r="F37" s="40">
        <f t="shared" si="0"/>
        <v>111.75766871165645</v>
      </c>
      <c r="H37" s="8"/>
      <c r="I37" s="8"/>
      <c r="J37" s="8"/>
    </row>
    <row r="38" spans="1:10" ht="51">
      <c r="B38" s="73">
        <v>22090100</v>
      </c>
      <c r="C38" s="59" t="s">
        <v>12</v>
      </c>
      <c r="D38" s="53">
        <v>8.1000000000000003E-2</v>
      </c>
      <c r="E38" s="71">
        <v>9.2329999999999995E-2</v>
      </c>
      <c r="F38" s="37">
        <f t="shared" si="0"/>
        <v>113.98765432098766</v>
      </c>
      <c r="H38" s="3"/>
      <c r="I38" s="3"/>
      <c r="J38" s="3"/>
    </row>
    <row r="39" spans="1:10" ht="38.25">
      <c r="B39" s="73">
        <v>22090400</v>
      </c>
      <c r="C39" s="59" t="s">
        <v>13</v>
      </c>
      <c r="D39" s="70">
        <v>0.245</v>
      </c>
      <c r="E39" s="71">
        <v>0.27200000000000002</v>
      </c>
      <c r="F39" s="37">
        <f t="shared" si="0"/>
        <v>111.0204081632653</v>
      </c>
    </row>
    <row r="40" spans="1:10" s="18" customFormat="1">
      <c r="A40" s="3"/>
      <c r="B40" s="9">
        <v>24000000</v>
      </c>
      <c r="C40" s="9" t="s">
        <v>47</v>
      </c>
      <c r="D40" s="70">
        <v>0</v>
      </c>
      <c r="E40" s="53">
        <v>3.0089999999999999</v>
      </c>
      <c r="F40" s="40">
        <f t="shared" si="0"/>
        <v>0</v>
      </c>
    </row>
    <row r="41" spans="1:10" s="18" customFormat="1">
      <c r="A41" s="3"/>
      <c r="B41" s="16">
        <v>24060000</v>
      </c>
      <c r="C41" s="16" t="s">
        <v>40</v>
      </c>
      <c r="D41" s="70">
        <v>0</v>
      </c>
      <c r="E41" s="53">
        <v>3.0089999999999999</v>
      </c>
      <c r="F41" s="37">
        <f t="shared" si="0"/>
        <v>0</v>
      </c>
    </row>
    <row r="42" spans="1:10" s="18" customFormat="1">
      <c r="A42" s="3"/>
      <c r="B42" s="16">
        <v>24060300</v>
      </c>
      <c r="C42" s="16" t="s">
        <v>40</v>
      </c>
      <c r="D42" s="70">
        <v>0</v>
      </c>
      <c r="E42" s="71">
        <v>2.5499999999999998</v>
      </c>
      <c r="F42" s="37">
        <f t="shared" si="0"/>
        <v>0</v>
      </c>
    </row>
    <row r="43" spans="1:10" s="18" customFormat="1" ht="25.5">
      <c r="A43" s="3"/>
      <c r="B43" s="16">
        <v>24062200</v>
      </c>
      <c r="C43" s="59" t="s">
        <v>48</v>
      </c>
      <c r="D43" s="70">
        <v>0</v>
      </c>
      <c r="E43" s="71">
        <v>0.45900000000000002</v>
      </c>
      <c r="F43" s="37">
        <f t="shared" si="0"/>
        <v>0</v>
      </c>
    </row>
    <row r="44" spans="1:10" ht="13.5" thickBot="1">
      <c r="B44" s="48"/>
      <c r="C44" s="56" t="s">
        <v>18</v>
      </c>
      <c r="D44" s="57">
        <f>D10+D28</f>
        <v>2806.12</v>
      </c>
      <c r="E44" s="72">
        <f>E10+E28</f>
        <v>3240.3919100000003</v>
      </c>
      <c r="F44" s="58">
        <f t="shared" si="0"/>
        <v>115.47588520804528</v>
      </c>
    </row>
    <row r="45" spans="1:10" s="1" customFormat="1">
      <c r="A45" s="8"/>
      <c r="B45" s="10">
        <v>40000000</v>
      </c>
      <c r="C45" s="10" t="s">
        <v>14</v>
      </c>
      <c r="D45" s="30">
        <f t="shared" ref="D45:E46" si="2">D46</f>
        <v>1115.0999999999999</v>
      </c>
      <c r="E45" s="30">
        <f t="shared" si="2"/>
        <v>970.5</v>
      </c>
      <c r="F45" s="31">
        <f>IF(D45=0,0,E45/D45*100)</f>
        <v>87.032553134248062</v>
      </c>
    </row>
    <row r="46" spans="1:10" s="1" customFormat="1">
      <c r="A46" s="8"/>
      <c r="B46" s="9">
        <v>41000000</v>
      </c>
      <c r="C46" s="38" t="s">
        <v>15</v>
      </c>
      <c r="D46" s="30">
        <f>D47</f>
        <v>1115.0999999999999</v>
      </c>
      <c r="E46" s="30">
        <f t="shared" si="2"/>
        <v>970.5</v>
      </c>
      <c r="F46" s="28">
        <f>IF(D46=0,0,E46/D46*100)</f>
        <v>87.032553134248062</v>
      </c>
    </row>
    <row r="47" spans="1:10" s="1" customFormat="1" ht="25.5">
      <c r="A47" s="8"/>
      <c r="B47" s="9">
        <v>41050000</v>
      </c>
      <c r="C47" s="68" t="s">
        <v>50</v>
      </c>
      <c r="D47" s="30">
        <f>D48+D49+D50</f>
        <v>1115.0999999999999</v>
      </c>
      <c r="E47" s="30">
        <f>E48+E49+E50</f>
        <v>970.5</v>
      </c>
      <c r="F47" s="28">
        <f t="shared" ref="F47:F52" si="3">IF(D47=0,0,E47/D47*100)</f>
        <v>87.032553134248062</v>
      </c>
    </row>
    <row r="48" spans="1:10" s="1" customFormat="1" ht="51">
      <c r="A48" s="8"/>
      <c r="B48" s="64">
        <v>41052300</v>
      </c>
      <c r="C48" s="59" t="s">
        <v>51</v>
      </c>
      <c r="D48" s="32">
        <v>4.7</v>
      </c>
      <c r="E48" s="32">
        <v>0</v>
      </c>
      <c r="F48" s="63">
        <f t="shared" si="3"/>
        <v>0</v>
      </c>
    </row>
    <row r="49" spans="1:6" s="1" customFormat="1">
      <c r="A49" s="8"/>
      <c r="B49" s="38">
        <v>41053000</v>
      </c>
      <c r="C49" s="66" t="s">
        <v>52</v>
      </c>
      <c r="D49" s="86">
        <v>138.4</v>
      </c>
      <c r="E49" s="52">
        <v>0</v>
      </c>
      <c r="F49" s="63">
        <f t="shared" si="3"/>
        <v>0</v>
      </c>
    </row>
    <row r="50" spans="1:6" ht="13.5" thickBot="1">
      <c r="B50" s="4">
        <v>41053900</v>
      </c>
      <c r="C50" s="67" t="s">
        <v>53</v>
      </c>
      <c r="D50" s="32">
        <v>972</v>
      </c>
      <c r="E50" s="32">
        <v>970.5</v>
      </c>
      <c r="F50" s="63">
        <f t="shared" si="3"/>
        <v>99.845679012345684</v>
      </c>
    </row>
    <row r="51" spans="1:6" ht="13.5" thickBot="1">
      <c r="B51" s="11"/>
      <c r="C51" s="12" t="s">
        <v>18</v>
      </c>
      <c r="D51" s="33">
        <f>D45</f>
        <v>1115.0999999999999</v>
      </c>
      <c r="E51" s="62">
        <f>E45</f>
        <v>970.5</v>
      </c>
      <c r="F51" s="28">
        <f t="shared" si="3"/>
        <v>87.032553134248062</v>
      </c>
    </row>
    <row r="52" spans="1:6" ht="21.75" customHeight="1">
      <c r="B52" s="21"/>
      <c r="C52" s="17" t="s">
        <v>23</v>
      </c>
      <c r="D52" s="34">
        <f>D44+D45</f>
        <v>3921.22</v>
      </c>
      <c r="E52" s="34">
        <f>E44+E45</f>
        <v>4210.8919100000003</v>
      </c>
      <c r="F52" s="60">
        <f t="shared" si="3"/>
        <v>107.3872904351197</v>
      </c>
    </row>
    <row r="53" spans="1:6" s="18" customFormat="1" ht="21.75" customHeight="1" thickBot="1">
      <c r="A53" s="3"/>
      <c r="B53" s="92"/>
      <c r="C53" s="93"/>
      <c r="D53" s="93"/>
      <c r="E53" s="93"/>
      <c r="F53" s="94"/>
    </row>
    <row r="54" spans="1:6" s="18" customFormat="1" ht="21.75" customHeight="1">
      <c r="A54" s="3"/>
      <c r="B54" s="21"/>
      <c r="C54" s="85" t="s">
        <v>30</v>
      </c>
      <c r="D54" s="43"/>
      <c r="E54" s="43"/>
      <c r="F54" s="44"/>
    </row>
    <row r="55" spans="1:6" s="18" customFormat="1" ht="16.5" customHeight="1">
      <c r="A55" s="3"/>
      <c r="B55" s="9">
        <v>10000000</v>
      </c>
      <c r="C55" s="9" t="s">
        <v>1</v>
      </c>
      <c r="D55" s="45">
        <f>D56</f>
        <v>4.798</v>
      </c>
      <c r="E55" s="45">
        <f>E56</f>
        <v>7.6080000000000005</v>
      </c>
      <c r="F55" s="37">
        <f t="shared" ref="F55:F59" si="4">IF(D55=0,0,E55/D55*100)</f>
        <v>158.56606919549813</v>
      </c>
    </row>
    <row r="56" spans="1:6" s="18" customFormat="1" ht="16.5" customHeight="1">
      <c r="A56" s="3"/>
      <c r="B56" s="9">
        <v>19000000</v>
      </c>
      <c r="C56" s="9" t="s">
        <v>6</v>
      </c>
      <c r="D56" s="45">
        <f>D57</f>
        <v>4.798</v>
      </c>
      <c r="E56" s="45">
        <f>E57</f>
        <v>7.6080000000000005</v>
      </c>
      <c r="F56" s="37">
        <f t="shared" si="4"/>
        <v>158.56606919549813</v>
      </c>
    </row>
    <row r="57" spans="1:6" s="18" customFormat="1" ht="16.5" customHeight="1">
      <c r="A57" s="3"/>
      <c r="B57" s="16">
        <v>19010000</v>
      </c>
      <c r="C57" s="16" t="s">
        <v>37</v>
      </c>
      <c r="D57" s="45">
        <f>D58+D59</f>
        <v>4.798</v>
      </c>
      <c r="E57" s="45">
        <f>E58+E59</f>
        <v>7.6080000000000005</v>
      </c>
      <c r="F57" s="37">
        <f t="shared" si="4"/>
        <v>158.56606919549813</v>
      </c>
    </row>
    <row r="58" spans="1:6" s="18" customFormat="1" ht="39.75" customHeight="1">
      <c r="A58" s="3"/>
      <c r="B58" s="73">
        <v>19010100</v>
      </c>
      <c r="C58" s="59" t="s">
        <v>61</v>
      </c>
      <c r="D58" s="83">
        <v>0.94399999999999995</v>
      </c>
      <c r="E58" s="83">
        <v>1.6659999999999999</v>
      </c>
      <c r="F58" s="37">
        <f t="shared" si="4"/>
        <v>176.48305084745763</v>
      </c>
    </row>
    <row r="59" spans="1:6" s="18" customFormat="1" ht="54.75" customHeight="1">
      <c r="A59" s="3"/>
      <c r="B59" s="73">
        <v>19010300</v>
      </c>
      <c r="C59" s="59" t="s">
        <v>62</v>
      </c>
      <c r="D59" s="83">
        <v>3.8540000000000001</v>
      </c>
      <c r="E59" s="83">
        <v>5.9420000000000002</v>
      </c>
      <c r="F59" s="37">
        <f t="shared" si="4"/>
        <v>154.17747794499221</v>
      </c>
    </row>
    <row r="60" spans="1:6" s="1" customFormat="1">
      <c r="A60" s="8"/>
      <c r="B60" s="9">
        <v>20000000</v>
      </c>
      <c r="C60" s="9" t="s">
        <v>7</v>
      </c>
      <c r="D60" s="27">
        <f>D61</f>
        <v>242.21199999999999</v>
      </c>
      <c r="E60" s="27">
        <f>E61</f>
        <v>269.48599999999999</v>
      </c>
      <c r="F60" s="40">
        <f>IF(D60=0,0,E60/D60*100)</f>
        <v>111.26038346572425</v>
      </c>
    </row>
    <row r="61" spans="1:6" s="1" customFormat="1">
      <c r="A61" s="8"/>
      <c r="B61" s="9">
        <v>25000000</v>
      </c>
      <c r="C61" s="9" t="s">
        <v>26</v>
      </c>
      <c r="D61" s="27">
        <f>D62</f>
        <v>242.21199999999999</v>
      </c>
      <c r="E61" s="27">
        <f>E62</f>
        <v>269.48599999999999</v>
      </c>
      <c r="F61" s="40">
        <f t="shared" ref="F61:F63" si="5">IF(D61=0,0,E61/D61*100)</f>
        <v>111.26038346572425</v>
      </c>
    </row>
    <row r="62" spans="1:6" s="1" customFormat="1" ht="38.25">
      <c r="A62" s="8"/>
      <c r="B62" s="9">
        <v>25010000</v>
      </c>
      <c r="C62" s="65" t="s">
        <v>27</v>
      </c>
      <c r="D62" s="27">
        <v>242.21199999999999</v>
      </c>
      <c r="E62" s="27">
        <f>E63+E64</f>
        <v>269.48599999999999</v>
      </c>
      <c r="F62" s="40">
        <f t="shared" si="5"/>
        <v>111.26038346572425</v>
      </c>
    </row>
    <row r="63" spans="1:6" ht="27" customHeight="1">
      <c r="B63" s="73">
        <v>25010100</v>
      </c>
      <c r="C63" s="59" t="s">
        <v>28</v>
      </c>
      <c r="D63" s="29">
        <v>68.986000000000004</v>
      </c>
      <c r="E63" s="29">
        <v>78.879000000000005</v>
      </c>
      <c r="F63" s="37">
        <f t="shared" si="5"/>
        <v>114.34059084451917</v>
      </c>
    </row>
    <row r="64" spans="1:6" ht="25.5">
      <c r="B64" s="73">
        <v>25010200</v>
      </c>
      <c r="C64" s="59" t="s">
        <v>29</v>
      </c>
      <c r="D64" s="29">
        <v>173.226</v>
      </c>
      <c r="E64" s="29">
        <v>190.607</v>
      </c>
      <c r="F64" s="37">
        <f>IF(D64=0,0,E64/D64*100)</f>
        <v>110.03371318393313</v>
      </c>
    </row>
    <row r="65" spans="2:6" ht="15.75" thickBot="1">
      <c r="B65" s="48"/>
      <c r="C65" s="49" t="s">
        <v>31</v>
      </c>
      <c r="D65" s="50">
        <f>D55+D60</f>
        <v>247.01</v>
      </c>
      <c r="E65" s="50">
        <f>E55+E60</f>
        <v>277.09399999999999</v>
      </c>
      <c r="F65" s="37">
        <f>IF(D65=0,0,E65/D65*100)</f>
        <v>112.17926399740901</v>
      </c>
    </row>
    <row r="66" spans="2:6" ht="13.5" thickBot="1">
      <c r="B66" s="87"/>
      <c r="C66" s="88"/>
      <c r="D66" s="88"/>
      <c r="E66" s="88"/>
      <c r="F66" s="89"/>
    </row>
    <row r="67" spans="2:6" ht="15.75" thickBot="1">
      <c r="B67" s="11"/>
      <c r="C67" s="22" t="s">
        <v>32</v>
      </c>
      <c r="D67" s="35">
        <f>D52+D65</f>
        <v>4168.2299999999996</v>
      </c>
      <c r="E67" s="35">
        <f>E52+E65</f>
        <v>4487.9859100000003</v>
      </c>
      <c r="F67" s="36">
        <v>107.67</v>
      </c>
    </row>
    <row r="69" spans="2:6" ht="15.75">
      <c r="C69" s="46" t="s">
        <v>46</v>
      </c>
      <c r="D69" s="25"/>
      <c r="E69" s="55" t="s">
        <v>38</v>
      </c>
    </row>
  </sheetData>
  <mergeCells count="5">
    <mergeCell ref="B66:F66"/>
    <mergeCell ref="A5:D5"/>
    <mergeCell ref="A7:D7"/>
    <mergeCell ref="A6:F6"/>
    <mergeCell ref="B53:F53"/>
  </mergeCells>
  <pageMargins left="0.59055118110236227" right="0.59055118110236227" top="0.39370078740157483" bottom="0.39370078740157483" header="0" footer="0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Рик</cp:lastModifiedBy>
  <cp:lastPrinted>2019-03-11T06:48:39Z</cp:lastPrinted>
  <dcterms:created xsi:type="dcterms:W3CDTF">2014-05-15T11:21:32Z</dcterms:created>
  <dcterms:modified xsi:type="dcterms:W3CDTF">2019-03-11T06:49:17Z</dcterms:modified>
</cp:coreProperties>
</file>