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1152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'Лист1'!$A$1:$K$73</definedName>
  </definedNames>
  <calcPr fullCalcOnLoad="1"/>
</workbook>
</file>

<file path=xl/sharedStrings.xml><?xml version="1.0" encoding="utf-8"?>
<sst xmlns="http://schemas.openxmlformats.org/spreadsheetml/2006/main" count="155" uniqueCount="144">
  <si>
    <t>Загальний фонд</t>
  </si>
  <si>
    <t>Спеціальний фонд</t>
  </si>
  <si>
    <t xml:space="preserve"> </t>
  </si>
  <si>
    <t>Найменування місцевої (регіональної) програми</t>
  </si>
  <si>
    <t>1090</t>
  </si>
  <si>
    <t>до рішення Лоцкинської сільської ради</t>
  </si>
  <si>
    <t>Лоцкинська сільська рада</t>
  </si>
  <si>
    <t>Всього сільські  програми</t>
  </si>
  <si>
    <t>делегування Об"єднаному трудовому архіву міської, сільських рад повноважень щодо зберігання архівних документів</t>
  </si>
  <si>
    <t>0180</t>
  </si>
  <si>
    <t>0620</t>
  </si>
  <si>
    <t>0540</t>
  </si>
  <si>
    <t>Франчук І.В.</t>
  </si>
  <si>
    <t>с. Лоцкине</t>
  </si>
  <si>
    <t>виділення коштів на оплату електроенергії</t>
  </si>
  <si>
    <t>надання продовольчого фонду сільської ради для забезпечення гостропотребуючих верств населення щоквартальними наборами</t>
  </si>
  <si>
    <t>0810</t>
  </si>
  <si>
    <t>надання грошової допомоги на поховання</t>
  </si>
  <si>
    <t>надання одноразової допомоги учасникам бойових дій у роки ВВв до річниць перемоги у ВВв та в"язням - жертвам нацизму (продовольчий пайок)</t>
  </si>
  <si>
    <t>1040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</si>
  <si>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</si>
  <si>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Надання допомоги до Дня Захисту дітей дітям-сиротам, напівсиротам, дітям-чорнобильцям, дітям із малозабезпечених сімей (продовольчий пайок)</t>
  </si>
  <si>
    <t>Забезпечити надання допомоги дітям-інвалідам до Міжнародного Дня інвалідів (продовольчий пайок)</t>
  </si>
  <si>
    <t xml:space="preserve">виділення коштів на оплату електроенергії </t>
  </si>
  <si>
    <t xml:space="preserve"> надання адресної допомоги особам, які перебувають у складних життевих обставинах</t>
  </si>
  <si>
    <t>фінансування поховання одиноких громадян, без постійного місця проживання</t>
  </si>
  <si>
    <t>надання одноразової допомоги учасникам бойових дій в Афганістані (продовольчий пайок)</t>
  </si>
  <si>
    <t>надання одноразової  допомоги старожилам сільської ради, одиноким малозабезпеченим пенсіонерам до Дня людей похилого віку (продовольчий пайок)</t>
  </si>
  <si>
    <t>надання матеріальної допомоги багатодітним матерям до дня матері (продовольчий фонд)</t>
  </si>
  <si>
    <t>Надання допомоги до Дня Знань дітям із малозабезпечених сімей та дітям військовослужбовців, які беруть участь в АТО на сході України, дітям членів сім"їпризваним на військову службу під час мобілізації) (продовольчий пайок,придбання канцелярських товарів)</t>
  </si>
  <si>
    <t>проведення заходів з фізичної культури (придбання кубків, грамот, призів, м"ячів)</t>
  </si>
  <si>
    <t>виділення коштів на оплату послуг по очищенню доріг від снігових заметів</t>
  </si>
  <si>
    <t>виділення коштів на оплату послуг по ремонту та перевірці електрообладнання</t>
  </si>
  <si>
    <t>виділення коштів на поточний ремонт доріг</t>
  </si>
  <si>
    <t>виділення коштів на поточний ремонт  водопровідної мережі та обладнання</t>
  </si>
  <si>
    <t>надання продовольчого фонду сільської ради для забезпечення дітей, які опинилися у складних життєвих обставинах щоквартальними   наборами</t>
  </si>
  <si>
    <t>ліквідація стихійних сміттєзвалищ</t>
  </si>
  <si>
    <t>Заходи державної політики з питань дітей та їх соціального захисту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</si>
  <si>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</si>
  <si>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Найменування головного розпорядника, відповідального виконавця, бюджетної програми або напряму видатків згідно з типовою /ТПКВКМБ/ТКВКБМС</t>
  </si>
  <si>
    <t>виділення коштів на оплату праці з нарахуанням на заробітну плату</t>
  </si>
  <si>
    <t>1030</t>
  </si>
  <si>
    <t>Інші видатки на соціальний захист ветеранів війни та праці</t>
  </si>
  <si>
    <t>0910</t>
  </si>
  <si>
    <t>виділення коштів на придбання продуктів харчування</t>
  </si>
  <si>
    <t>0828</t>
  </si>
  <si>
    <t>Разом субвенції</t>
  </si>
  <si>
    <t>Головний бухгалтер сільської ради</t>
  </si>
  <si>
    <t>грн.</t>
  </si>
  <si>
    <t>виділення коштів на оплату електроенергії по ДНЗ с. лоцкине</t>
  </si>
  <si>
    <t xml:space="preserve">виділення коштів на нарахування на заробітну плату </t>
  </si>
  <si>
    <t>виділення коштів на оплату праці з нарахауванням на оплату праці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</si>
  <si>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</si>
  <si>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</si>
  <si>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</si>
  <si>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</si>
  <si>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 xml:space="preserve">Інші субвенції з місцевого бюджету </t>
  </si>
  <si>
    <t>Природоохоронні заходи за рахунок цільових фондів</t>
  </si>
  <si>
    <t>Надання дошкільної освіти</t>
  </si>
  <si>
    <t>0119770</t>
  </si>
  <si>
    <t>Уточнений перелік місцевих (регіональних) програм, які фінансуватимуться за рахунок коштів Лоцкинського  сільського бюджету  у 2019 році</t>
  </si>
  <si>
    <t>виділення коштів на сплату податків</t>
  </si>
  <si>
    <t xml:space="preserve"> віділення коштів на придбання будівельних матеріалів та господарчих матеріалів, обладнання</t>
  </si>
  <si>
    <t>0116013</t>
  </si>
  <si>
    <t>0113242</t>
  </si>
  <si>
    <t>0113191</t>
  </si>
  <si>
    <t>0113112</t>
  </si>
  <si>
    <t>0111010</t>
  </si>
  <si>
    <t>виділення коштів на оплату газопостачання та розподіл природнього газу по ДЗО сільської ради</t>
  </si>
  <si>
    <t>виділення коштів на відшкодування за енергоносії по ДЗО с. Перемога</t>
  </si>
  <si>
    <t>0114060</t>
  </si>
  <si>
    <t>0116030</t>
  </si>
  <si>
    <t>0118340</t>
  </si>
  <si>
    <t>виділення коштів на придбання господарчих та будівельних матеріалів, обладнання</t>
  </si>
  <si>
    <t>виділення коштів на придбання паливно-мастильних матеріалів</t>
  </si>
  <si>
    <t>0117130</t>
  </si>
  <si>
    <t>виділення коштів напроведення грошової оцінки земель населених пунктів Лоцкинської сільської ради</t>
  </si>
  <si>
    <t>0117350</t>
  </si>
  <si>
    <t>Здійснення заходів із землеустрою</t>
  </si>
  <si>
    <t>Розроблення схем планування та забудови територій (містобудівної долкументації)</t>
  </si>
  <si>
    <t>виділення коштів на виготовлення ген.плану населених пунктів Лоцкинської сільської ради</t>
  </si>
  <si>
    <t>0421</t>
  </si>
  <si>
    <t>0443</t>
  </si>
  <si>
    <t>Програма розвитку культури на території Лоцкинської сільської ради на період до 2020 року</t>
  </si>
  <si>
    <t>Програма розвитку Земельних відносин на території Лоцкинської сільської ради на 2019-2021 роки</t>
  </si>
  <si>
    <t>Програма розроблення містобудівної документації Лоцкинської сільської ради на 2019-2021 роки</t>
  </si>
  <si>
    <t>0113241</t>
  </si>
  <si>
    <t>Забезпечення діяльності інших закладів у сфері соціального забезпечення</t>
  </si>
  <si>
    <t>виділення коштів на оплату праці з нарахуанням на заробітну плату фахівцю із соціальної роботи</t>
  </si>
  <si>
    <t>Програма "Збереження архівних фондів на 2019-2020 роки"</t>
  </si>
  <si>
    <t>011000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</si>
  <si>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</si>
  <si>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</si>
  <si>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</si>
  <si>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</si>
  <si>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</si>
  <si>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</si>
  <si>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</si>
  <si>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9770</t>
  </si>
  <si>
    <t>6013</t>
  </si>
  <si>
    <t>3242</t>
  </si>
  <si>
    <t>3241</t>
  </si>
  <si>
    <t>3191</t>
  </si>
  <si>
    <t>3112</t>
  </si>
  <si>
    <t>1010</t>
  </si>
  <si>
    <t>4060</t>
  </si>
  <si>
    <t>6030</t>
  </si>
  <si>
    <t>0115061</t>
  </si>
  <si>
    <t>8340</t>
  </si>
  <si>
    <t>7130</t>
  </si>
  <si>
    <t>7350</t>
  </si>
  <si>
    <t>Рішення сільської ради №4 від 22.12.2018р.</t>
  </si>
  <si>
    <t>Рішення сільської ради №9 від 22.12.2018р.</t>
  </si>
  <si>
    <t>Рішення сільської ради №3 від 22.12.2017р.</t>
  </si>
  <si>
    <t>Рішення сільської ради №1 від 22.12.2017р.</t>
  </si>
  <si>
    <t>Рішення сільської ради №7 від 22.12.2018р.</t>
  </si>
  <si>
    <t>Рішення сільської ради від 24 грудня 2015 року №5</t>
  </si>
  <si>
    <t>Рішення сільської ради від 24 грудня 2015 року №2</t>
  </si>
  <si>
    <t>Рішення сільської ради№4 від 24.12.2015р.</t>
  </si>
  <si>
    <t>Рішення сільської ради №10 від 22.12.2018р.</t>
  </si>
  <si>
    <t>Програма "Забезпечення населення Лоцкинської сільської ради водою на період до 2020 року"</t>
  </si>
  <si>
    <t>Програма  "Турбота" на період до 2020 року</t>
  </si>
  <si>
    <t>Програма соціально-економічного розвитку Лоцкинської сільської ради до 2020року</t>
  </si>
  <si>
    <t>Комплексна програма захисту прав дітей Лоцкинської сільської ради "Дитинство" на період до 2020року</t>
  </si>
  <si>
    <t>Програма розвитку фізичної культури і спорту в Лоцкинській сільській раді на період до 2021 року</t>
  </si>
  <si>
    <t>Програма  "Турбота" на період до 2020 року, затвердженої рішенням сільської ради від 24 грудня 2015 року №2 :</t>
  </si>
  <si>
    <t>делегування коштів Баштанській ЦРЛ на придбання витратних матеріалів для гемодіалізу, для мешканця с. Перемога Лоцкинської сільської ради Гевчуку П.П.</t>
  </si>
  <si>
    <t>делегування коштів Баштанській ЦРЛ на забезпечення хворих на цукровий діабет препаратами інсуліну для жителів сіл Лоцкигнської сільської ради</t>
  </si>
  <si>
    <t xml:space="preserve">делегування коштів обласному бюджету на придбання житла учасникам АТО, які перебувають на квартирному обліку за умов співфінансування </t>
  </si>
  <si>
    <t>виділення коштів на оплату праці з нарахауванням на заробітну плату</t>
  </si>
  <si>
    <t>делегування коштів УСЗН Баштанської РДА на оплату праці з нарахуванням на заробітну плату соціальних робітників</t>
  </si>
  <si>
    <t>Програма "Здоров"я нації" на період до 2020 року</t>
  </si>
  <si>
    <t>Рішення сільської ради від 27 грудня 2017 року №8</t>
  </si>
  <si>
    <t>делегування коштів КНП ЦПМСД Баштанського району на оплату праці з нарахуванням на заробітну плату медичній сестрі денного стаціонару Лоцкинської ЛА</t>
  </si>
  <si>
    <t>виділення коштів на придбання принтера для ДЗО с. Лоцкине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</si>
  <si>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</si>
  <si>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</si>
  <si>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</si>
  <si>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</si>
  <si>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делегування коштів ВОМС Баштанської РДА на виготовлення технічних паспортів для Лоцкинської ЗОШ та Перемозької ЗОШ</t>
  </si>
  <si>
    <t>виділення коштів на придбання газових лічильників</t>
  </si>
  <si>
    <t>виділення коштів на поточний ремонт приміщення ДНЗ с. Лоцкине (кухня), оплату послуг за виготовлення технічної документації на заміну газових лічильників та встановлення засобів дистанційної передачі даних</t>
  </si>
  <si>
    <t>виділення коштів на придбання засобів дистанційної передачі даних до газових лічильників, вікон та дверей, меблів</t>
  </si>
  <si>
    <t>Додаток  № 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</si>
</sst>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  <numFmt numFmtId="190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9" fontId="7" fillId="0" borderId="10" xfId="57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49" fontId="7" fillId="0" borderId="10" xfId="0" applyNumberFormat="1" applyFont="1" applyBorder="1" applyAlignment="1">
      <alignment horizontal="justify" vertical="top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2" fontId="9" fillId="0" borderId="10" xfId="0" applyNumberFormat="1" applyFont="1" applyBorder="1" applyAlignment="1">
      <alignment horizontal="center" vertical="justify"/>
    </xf>
    <xf numFmtId="0" fontId="10" fillId="0" borderId="0" xfId="0" applyFont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vertical="justify"/>
    </xf>
    <xf numFmtId="0" fontId="6" fillId="33" borderId="10" xfId="0" applyFont="1" applyFill="1" applyBorder="1" applyAlignment="1">
      <alignment horizontal="justify" vertical="top"/>
    </xf>
    <xf numFmtId="2" fontId="6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justify" vertical="top"/>
    </xf>
    <xf numFmtId="0" fontId="53" fillId="0" borderId="10" xfId="0" applyFont="1" applyBorder="1" applyAlignment="1" quotePrefix="1">
      <alignment horizontal="center" vertical="top" wrapText="1"/>
    </xf>
    <xf numFmtId="0" fontId="7" fillId="33" borderId="10" xfId="0" applyNumberFormat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10" xfId="0" applyFont="1" applyBorder="1" applyAlignment="1">
      <alignment/>
    </xf>
    <xf numFmtId="184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0" xfId="0" applyFont="1" applyBorder="1" applyAlignment="1" applyProtection="1">
      <alignment horizontal="left" vertical="top" wrapText="1"/>
      <protection locked="0"/>
    </xf>
    <xf numFmtId="2" fontId="7" fillId="33" borderId="10" xfId="0" applyNumberFormat="1" applyFont="1" applyFill="1" applyBorder="1" applyAlignment="1">
      <alignment horizontal="center" vertical="justify"/>
    </xf>
    <xf numFmtId="2" fontId="6" fillId="33" borderId="10" xfId="0" applyNumberFormat="1" applyFont="1" applyFill="1" applyBorder="1" applyAlignment="1">
      <alignment horizontal="center" vertical="justify"/>
    </xf>
    <xf numFmtId="0" fontId="11" fillId="0" borderId="11" xfId="0" applyFont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2" fontId="7" fillId="33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53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18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wrapText="1"/>
    </xf>
    <xf numFmtId="0" fontId="13" fillId="0" borderId="15" xfId="0" applyFont="1" applyBorder="1" applyAlignment="1">
      <alignment horizontal="justify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2" fontId="5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justify" vertical="center"/>
    </xf>
    <xf numFmtId="2" fontId="6" fillId="0" borderId="10" xfId="0" applyNumberFormat="1" applyFont="1" applyBorder="1" applyAlignment="1" quotePrefix="1">
      <alignment vertical="center" wrapText="1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184" fontId="14" fillId="0" borderId="0" xfId="0" applyNumberFormat="1" applyFont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view="pageBreakPreview" zoomScale="50" zoomScaleNormal="50" zoomScaleSheetLayoutView="50" zoomScalePageLayoutView="25" workbookViewId="0" topLeftCell="A61">
      <selection activeCell="H64" sqref="H64:I64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6.375" style="0" customWidth="1"/>
    <col min="4" max="4" width="15.25390625" style="0" customWidth="1"/>
    <col min="5" max="5" width="61.875" style="0" customWidth="1"/>
    <col min="6" max="6" width="82.625" style="0" customWidth="1"/>
    <col min="7" max="7" width="32.625" style="0" customWidth="1"/>
    <col min="8" max="8" width="23.125" style="0" customWidth="1"/>
    <col min="9" max="9" width="28.25390625" style="0" customWidth="1"/>
    <col min="10" max="10" width="21.125" style="0" customWidth="1"/>
    <col min="11" max="11" width="18.375" style="0" customWidth="1"/>
    <col min="13" max="13" width="19.25390625" style="0" customWidth="1"/>
  </cols>
  <sheetData>
    <row r="1" spans="2:11" ht="27.75" customHeight="1">
      <c r="B1" s="16" t="s">
        <v>13</v>
      </c>
      <c r="C1" s="28"/>
      <c r="D1" s="28"/>
      <c r="E1" s="28"/>
      <c r="F1" s="28"/>
      <c r="G1" s="28"/>
      <c r="H1" s="28"/>
      <c r="I1" s="16" t="s">
        <v>143</v>
      </c>
      <c r="J1" s="16"/>
      <c r="K1" s="29"/>
    </row>
    <row r="2" spans="2:11" ht="20.25">
      <c r="B2" s="28"/>
      <c r="C2" s="28"/>
      <c r="D2" s="28"/>
      <c r="E2" s="28"/>
      <c r="F2" s="28"/>
      <c r="G2" s="28"/>
      <c r="H2" s="28"/>
      <c r="I2" s="16" t="s">
        <v>5</v>
      </c>
      <c r="J2" s="16"/>
      <c r="K2" s="29"/>
    </row>
    <row r="3" spans="2:11" ht="48" customHeight="1">
      <c r="B3" s="28"/>
      <c r="C3" s="28"/>
      <c r="D3" s="28"/>
      <c r="E3" s="115" t="s">
        <v>60</v>
      </c>
      <c r="F3" s="115"/>
      <c r="G3" s="115"/>
      <c r="H3" s="115"/>
      <c r="I3" s="115"/>
      <c r="J3" s="115"/>
      <c r="K3" s="30"/>
    </row>
    <row r="4" spans="2:13" ht="24" thickBot="1">
      <c r="B4" s="28"/>
      <c r="C4" s="28"/>
      <c r="D4" s="28"/>
      <c r="E4" s="30"/>
      <c r="F4" s="30"/>
      <c r="G4" s="30"/>
      <c r="H4" s="30"/>
      <c r="I4" s="30"/>
      <c r="J4" s="30" t="s">
        <v>2</v>
      </c>
      <c r="K4" s="30" t="s">
        <v>48</v>
      </c>
      <c r="M4" s="1"/>
    </row>
    <row r="5" spans="2:13" ht="54.75" customHeight="1" thickBot="1">
      <c r="B5" s="107" t="s">
        <v>91</v>
      </c>
      <c r="C5" s="120" t="s">
        <v>92</v>
      </c>
      <c r="D5" s="109" t="s">
        <v>93</v>
      </c>
      <c r="E5" s="116" t="s">
        <v>39</v>
      </c>
      <c r="F5" s="116" t="s">
        <v>3</v>
      </c>
      <c r="G5" s="109" t="s">
        <v>94</v>
      </c>
      <c r="H5" s="111" t="s">
        <v>95</v>
      </c>
      <c r="I5" s="118" t="s">
        <v>0</v>
      </c>
      <c r="J5" s="113" t="s">
        <v>1</v>
      </c>
      <c r="K5" s="114"/>
      <c r="M5" s="123"/>
    </row>
    <row r="6" spans="2:13" ht="184.5" customHeight="1" thickBot="1">
      <c r="B6" s="108"/>
      <c r="C6" s="121"/>
      <c r="D6" s="110"/>
      <c r="E6" s="117"/>
      <c r="F6" s="117"/>
      <c r="G6" s="110"/>
      <c r="H6" s="112"/>
      <c r="I6" s="119"/>
      <c r="J6" s="56" t="s">
        <v>96</v>
      </c>
      <c r="K6" s="57" t="s">
        <v>97</v>
      </c>
      <c r="M6" s="123"/>
    </row>
    <row r="7" spans="2:11" ht="29.25" customHeight="1">
      <c r="B7" s="76" t="s">
        <v>90</v>
      </c>
      <c r="C7" s="9"/>
      <c r="D7" s="11"/>
      <c r="E7" s="3" t="s">
        <v>6</v>
      </c>
      <c r="F7" s="32"/>
      <c r="G7" s="32"/>
      <c r="H7" s="32"/>
      <c r="I7" s="33"/>
      <c r="J7" s="54"/>
      <c r="K7" s="55"/>
    </row>
    <row r="8" spans="2:11" ht="29.25" customHeight="1" thickBot="1">
      <c r="B8" s="31"/>
      <c r="C8" s="9"/>
      <c r="D8" s="11"/>
      <c r="E8" s="3"/>
      <c r="F8" s="3" t="s">
        <v>46</v>
      </c>
      <c r="G8" s="34"/>
      <c r="H8" s="59">
        <f>I8+J8</f>
        <v>298193</v>
      </c>
      <c r="I8" s="59">
        <f>I9+I11+I15+I18</f>
        <v>298193</v>
      </c>
      <c r="J8" s="63"/>
      <c r="K8" s="33"/>
    </row>
    <row r="9" spans="2:11" ht="84.75" customHeight="1" thickBot="1">
      <c r="B9" s="51" t="s">
        <v>59</v>
      </c>
      <c r="C9" s="51" t="s">
        <v>98</v>
      </c>
      <c r="D9" s="10" t="s">
        <v>9</v>
      </c>
      <c r="E9" s="77" t="s">
        <v>56</v>
      </c>
      <c r="F9" s="94" t="s">
        <v>89</v>
      </c>
      <c r="G9" s="89" t="s">
        <v>112</v>
      </c>
      <c r="H9" s="59">
        <f>I9+J9</f>
        <v>22300</v>
      </c>
      <c r="I9" s="60">
        <f>I10</f>
        <v>22300</v>
      </c>
      <c r="J9" s="64"/>
      <c r="K9" s="13"/>
    </row>
    <row r="10" spans="2:13" ht="71.25" customHeight="1">
      <c r="B10" s="35"/>
      <c r="C10" s="35"/>
      <c r="D10" s="10"/>
      <c r="E10" s="5"/>
      <c r="F10" s="6" t="s">
        <v>8</v>
      </c>
      <c r="G10" s="6"/>
      <c r="H10" s="65">
        <f aca="true" t="shared" si="0" ref="H10:H25">I10+J10</f>
        <v>22300</v>
      </c>
      <c r="I10" s="58">
        <v>22300</v>
      </c>
      <c r="J10" s="64"/>
      <c r="K10" s="12"/>
      <c r="M10" s="50"/>
    </row>
    <row r="11" spans="2:13" ht="87.75" customHeight="1">
      <c r="B11" s="35"/>
      <c r="C11" s="35"/>
      <c r="D11" s="27"/>
      <c r="E11" s="5"/>
      <c r="F11" s="99" t="s">
        <v>131</v>
      </c>
      <c r="G11" s="98" t="s">
        <v>132</v>
      </c>
      <c r="H11" s="59">
        <f t="shared" si="0"/>
        <v>107276</v>
      </c>
      <c r="I11" s="73">
        <f>I12+I13+I14</f>
        <v>107276</v>
      </c>
      <c r="J11" s="64"/>
      <c r="K11" s="12"/>
      <c r="M11" s="50"/>
    </row>
    <row r="12" spans="2:13" ht="98.25" customHeight="1">
      <c r="B12" s="35"/>
      <c r="C12" s="35"/>
      <c r="D12" s="27"/>
      <c r="E12" s="5"/>
      <c r="F12" s="20" t="s">
        <v>126</v>
      </c>
      <c r="G12" s="6"/>
      <c r="H12" s="65">
        <f t="shared" si="0"/>
        <v>25400</v>
      </c>
      <c r="I12" s="58">
        <v>25400</v>
      </c>
      <c r="J12" s="64"/>
      <c r="K12" s="12"/>
      <c r="M12" s="50"/>
    </row>
    <row r="13" spans="2:13" ht="87.75" customHeight="1">
      <c r="B13" s="35"/>
      <c r="C13" s="35"/>
      <c r="D13" s="27"/>
      <c r="E13" s="5"/>
      <c r="F13" s="20" t="s">
        <v>127</v>
      </c>
      <c r="G13" s="6"/>
      <c r="H13" s="65">
        <f t="shared" si="0"/>
        <v>18631</v>
      </c>
      <c r="I13" s="58">
        <v>18631</v>
      </c>
      <c r="J13" s="64"/>
      <c r="K13" s="12"/>
      <c r="M13" s="50"/>
    </row>
    <row r="14" spans="2:13" ht="98.25" customHeight="1">
      <c r="B14" s="35"/>
      <c r="C14" s="35"/>
      <c r="D14" s="27"/>
      <c r="E14" s="5"/>
      <c r="F14" s="20" t="s">
        <v>133</v>
      </c>
      <c r="G14" s="6"/>
      <c r="H14" s="65">
        <f t="shared" si="0"/>
        <v>63245</v>
      </c>
      <c r="I14" s="58">
        <v>63245</v>
      </c>
      <c r="J14" s="64"/>
      <c r="K14" s="12"/>
      <c r="M14" s="50"/>
    </row>
    <row r="15" spans="2:13" ht="87.75" customHeight="1">
      <c r="B15" s="35"/>
      <c r="C15" s="35"/>
      <c r="D15" s="10"/>
      <c r="E15" s="5"/>
      <c r="F15" s="99" t="s">
        <v>125</v>
      </c>
      <c r="G15" s="98" t="s">
        <v>117</v>
      </c>
      <c r="H15" s="59">
        <f>I15</f>
        <v>158617</v>
      </c>
      <c r="I15" s="73">
        <f>I16+I17</f>
        <v>158617</v>
      </c>
      <c r="J15" s="64"/>
      <c r="K15" s="12"/>
      <c r="M15" s="50"/>
    </row>
    <row r="16" spans="2:13" ht="69.75">
      <c r="B16" s="35"/>
      <c r="C16" s="35"/>
      <c r="D16" s="10"/>
      <c r="E16" s="5"/>
      <c r="F16" s="6" t="s">
        <v>130</v>
      </c>
      <c r="G16" s="6"/>
      <c r="H16" s="65">
        <v>108617</v>
      </c>
      <c r="I16" s="58">
        <f>H16</f>
        <v>108617</v>
      </c>
      <c r="J16" s="64"/>
      <c r="K16" s="12"/>
      <c r="M16" s="50"/>
    </row>
    <row r="17" spans="2:13" ht="76.5" customHeight="1">
      <c r="B17" s="35"/>
      <c r="C17" s="35"/>
      <c r="D17" s="10"/>
      <c r="E17" s="5"/>
      <c r="F17" s="6" t="s">
        <v>128</v>
      </c>
      <c r="G17" s="6"/>
      <c r="H17" s="65">
        <f>I17</f>
        <v>50000</v>
      </c>
      <c r="I17" s="58">
        <v>50000</v>
      </c>
      <c r="J17" s="64"/>
      <c r="K17" s="12"/>
      <c r="M17" s="50"/>
    </row>
    <row r="18" spans="2:13" ht="76.5" customHeight="1">
      <c r="B18" s="35"/>
      <c r="C18" s="35"/>
      <c r="D18" s="10"/>
      <c r="E18" s="5"/>
      <c r="F18" s="91" t="s">
        <v>122</v>
      </c>
      <c r="G18" s="6"/>
      <c r="H18" s="59">
        <f>I18</f>
        <v>10000</v>
      </c>
      <c r="I18" s="73">
        <f>I19</f>
        <v>10000</v>
      </c>
      <c r="J18" s="64"/>
      <c r="K18" s="12"/>
      <c r="M18" s="50"/>
    </row>
    <row r="19" spans="2:13" ht="76.5" customHeight="1">
      <c r="B19" s="36"/>
      <c r="C19" s="101"/>
      <c r="D19" s="27"/>
      <c r="E19" s="5"/>
      <c r="F19" s="102" t="s">
        <v>139</v>
      </c>
      <c r="G19" s="6"/>
      <c r="H19" s="65">
        <f>I19</f>
        <v>10000</v>
      </c>
      <c r="I19" s="58">
        <v>10000</v>
      </c>
      <c r="J19" s="64"/>
      <c r="K19" s="12"/>
      <c r="M19" s="50"/>
    </row>
    <row r="20" spans="2:11" ht="94.5" customHeight="1" thickBot="1">
      <c r="B20" s="36"/>
      <c r="C20" s="28"/>
      <c r="D20" s="27"/>
      <c r="E20" s="5"/>
      <c r="F20" s="91" t="s">
        <v>120</v>
      </c>
      <c r="G20" s="14" t="s">
        <v>116</v>
      </c>
      <c r="H20" s="59">
        <f t="shared" si="0"/>
        <v>697821</v>
      </c>
      <c r="I20" s="73">
        <f>I21+I22+I23+I24+I25</f>
        <v>697821</v>
      </c>
      <c r="J20" s="66"/>
      <c r="K20" s="13"/>
    </row>
    <row r="21" spans="2:11" ht="51.75" customHeight="1" thickBot="1">
      <c r="B21" s="51" t="s">
        <v>63</v>
      </c>
      <c r="C21" s="51" t="s">
        <v>99</v>
      </c>
      <c r="D21" s="10" t="s">
        <v>10</v>
      </c>
      <c r="E21" s="79" t="s">
        <v>54</v>
      </c>
      <c r="F21" s="4" t="s">
        <v>62</v>
      </c>
      <c r="G21" s="4"/>
      <c r="H21" s="67">
        <f t="shared" si="0"/>
        <v>145000</v>
      </c>
      <c r="I21" s="15">
        <v>145000</v>
      </c>
      <c r="J21" s="68"/>
      <c r="K21" s="12"/>
    </row>
    <row r="22" spans="2:11" ht="56.25" customHeight="1">
      <c r="B22" s="35"/>
      <c r="C22" s="10"/>
      <c r="D22" s="10"/>
      <c r="E22" s="37"/>
      <c r="F22" s="4" t="s">
        <v>34</v>
      </c>
      <c r="G22" s="4"/>
      <c r="H22" s="67">
        <f t="shared" si="0"/>
        <v>87000</v>
      </c>
      <c r="I22" s="15">
        <v>87000</v>
      </c>
      <c r="J22" s="68"/>
      <c r="K22" s="12"/>
    </row>
    <row r="23" spans="2:11" ht="30.75" customHeight="1">
      <c r="B23" s="35"/>
      <c r="C23" s="10"/>
      <c r="D23" s="10"/>
      <c r="E23" s="37"/>
      <c r="F23" s="4" t="s">
        <v>23</v>
      </c>
      <c r="G23" s="4"/>
      <c r="H23" s="67">
        <f t="shared" si="0"/>
        <v>265794</v>
      </c>
      <c r="I23" s="15">
        <v>265794</v>
      </c>
      <c r="J23" s="68"/>
      <c r="K23" s="12"/>
    </row>
    <row r="24" spans="2:11" ht="27.75" customHeight="1">
      <c r="B24" s="35"/>
      <c r="C24" s="10"/>
      <c r="D24" s="10"/>
      <c r="E24" s="37"/>
      <c r="F24" s="4" t="s">
        <v>61</v>
      </c>
      <c r="G24" s="4"/>
      <c r="H24" s="67">
        <f t="shared" si="0"/>
        <v>45000</v>
      </c>
      <c r="I24" s="15">
        <v>45000</v>
      </c>
      <c r="J24" s="68"/>
      <c r="K24" s="12"/>
    </row>
    <row r="25" spans="2:11" ht="50.25" customHeight="1">
      <c r="B25" s="35"/>
      <c r="C25" s="10"/>
      <c r="D25" s="10"/>
      <c r="E25" s="37"/>
      <c r="F25" s="4" t="s">
        <v>40</v>
      </c>
      <c r="G25" s="4"/>
      <c r="H25" s="65">
        <f t="shared" si="0"/>
        <v>155027</v>
      </c>
      <c r="I25" s="88">
        <v>155027</v>
      </c>
      <c r="J25" s="68"/>
      <c r="K25" s="12"/>
    </row>
    <row r="26" spans="2:11" ht="67.5" customHeight="1">
      <c r="B26" s="35"/>
      <c r="C26" s="10"/>
      <c r="D26" s="10"/>
      <c r="E26" s="3"/>
      <c r="F26" s="93" t="s">
        <v>121</v>
      </c>
      <c r="G26" s="98" t="s">
        <v>117</v>
      </c>
      <c r="H26" s="60">
        <f>I26+J26</f>
        <v>106647</v>
      </c>
      <c r="I26" s="60">
        <f>I27+I28+I29+I30+I31+I33+I34+I35+I32</f>
        <v>106647</v>
      </c>
      <c r="J26" s="64"/>
      <c r="K26" s="13"/>
    </row>
    <row r="27" spans="2:11" ht="69" customHeight="1">
      <c r="B27" s="51" t="s">
        <v>64</v>
      </c>
      <c r="C27" s="51" t="s">
        <v>100</v>
      </c>
      <c r="D27" s="10" t="s">
        <v>4</v>
      </c>
      <c r="E27" s="80" t="s">
        <v>52</v>
      </c>
      <c r="F27" s="20" t="s">
        <v>24</v>
      </c>
      <c r="G27" s="20"/>
      <c r="H27" s="61">
        <f aca="true" t="shared" si="1" ref="H27:H70">I27+J27</f>
        <v>20000</v>
      </c>
      <c r="I27" s="75">
        <v>20000</v>
      </c>
      <c r="J27" s="64"/>
      <c r="K27" s="12"/>
    </row>
    <row r="28" spans="2:11" ht="27.75" customHeight="1">
      <c r="B28" s="35"/>
      <c r="C28" s="10"/>
      <c r="D28" s="10"/>
      <c r="E28" s="4"/>
      <c r="F28" s="7" t="s">
        <v>17</v>
      </c>
      <c r="G28" s="7"/>
      <c r="H28" s="61">
        <f t="shared" si="1"/>
        <v>10500</v>
      </c>
      <c r="I28" s="75">
        <v>10500</v>
      </c>
      <c r="J28" s="64"/>
      <c r="K28" s="12"/>
    </row>
    <row r="29" spans="2:11" ht="54.75" customHeight="1">
      <c r="B29" s="35"/>
      <c r="C29" s="10"/>
      <c r="D29" s="10"/>
      <c r="E29" s="4"/>
      <c r="F29" s="7" t="s">
        <v>25</v>
      </c>
      <c r="G29" s="7"/>
      <c r="H29" s="61">
        <f t="shared" si="1"/>
        <v>4000</v>
      </c>
      <c r="I29" s="75">
        <v>4000</v>
      </c>
      <c r="J29" s="64"/>
      <c r="K29" s="12"/>
    </row>
    <row r="30" spans="2:11" ht="54.75" customHeight="1">
      <c r="B30" s="35"/>
      <c r="C30" s="10"/>
      <c r="D30" s="10"/>
      <c r="E30" s="4"/>
      <c r="F30" s="7" t="s">
        <v>28</v>
      </c>
      <c r="G30" s="7"/>
      <c r="H30" s="61">
        <f t="shared" si="1"/>
        <v>300</v>
      </c>
      <c r="I30" s="75">
        <v>300</v>
      </c>
      <c r="J30" s="64"/>
      <c r="K30" s="12"/>
    </row>
    <row r="31" spans="2:11" ht="82.5" customHeight="1">
      <c r="B31" s="35"/>
      <c r="C31" s="10"/>
      <c r="D31" s="10"/>
      <c r="E31" s="4"/>
      <c r="F31" s="7" t="s">
        <v>27</v>
      </c>
      <c r="G31" s="7"/>
      <c r="H31" s="61">
        <f t="shared" si="1"/>
        <v>3000</v>
      </c>
      <c r="I31" s="75">
        <v>3000</v>
      </c>
      <c r="J31" s="64"/>
      <c r="K31" s="12"/>
    </row>
    <row r="32" spans="2:11" ht="82.5" customHeight="1">
      <c r="B32" s="35"/>
      <c r="C32" s="10"/>
      <c r="D32" s="10"/>
      <c r="E32" s="4"/>
      <c r="F32" s="7" t="s">
        <v>15</v>
      </c>
      <c r="G32" s="7"/>
      <c r="H32" s="61">
        <f t="shared" si="1"/>
        <v>1600</v>
      </c>
      <c r="I32" s="75">
        <v>1600</v>
      </c>
      <c r="J32" s="64"/>
      <c r="K32" s="12"/>
    </row>
    <row r="33" spans="2:11" ht="71.25" customHeight="1">
      <c r="B33" s="48" t="s">
        <v>86</v>
      </c>
      <c r="C33" s="48" t="s">
        <v>101</v>
      </c>
      <c r="D33" s="10" t="s">
        <v>4</v>
      </c>
      <c r="E33" s="81" t="s">
        <v>87</v>
      </c>
      <c r="F33" s="4" t="s">
        <v>88</v>
      </c>
      <c r="G33" s="4"/>
      <c r="H33" s="61">
        <f t="shared" si="1"/>
        <v>65147</v>
      </c>
      <c r="I33" s="75">
        <v>65147</v>
      </c>
      <c r="J33" s="64"/>
      <c r="K33" s="12"/>
    </row>
    <row r="34" spans="2:11" ht="82.5" customHeight="1">
      <c r="B34" s="48" t="s">
        <v>65</v>
      </c>
      <c r="C34" s="48" t="s">
        <v>102</v>
      </c>
      <c r="D34" s="10" t="s">
        <v>41</v>
      </c>
      <c r="E34" s="19" t="s">
        <v>42</v>
      </c>
      <c r="F34" s="7" t="s">
        <v>18</v>
      </c>
      <c r="G34" s="7"/>
      <c r="H34" s="61">
        <f>I34</f>
        <v>1500</v>
      </c>
      <c r="I34" s="75">
        <v>1500</v>
      </c>
      <c r="J34" s="64" t="s">
        <v>2</v>
      </c>
      <c r="K34" s="12"/>
    </row>
    <row r="35" spans="2:11" ht="46.5">
      <c r="B35" s="35"/>
      <c r="C35" s="10"/>
      <c r="D35" s="10"/>
      <c r="E35" s="7"/>
      <c r="F35" s="7" t="s">
        <v>26</v>
      </c>
      <c r="G35" s="7"/>
      <c r="H35" s="61">
        <f t="shared" si="1"/>
        <v>600</v>
      </c>
      <c r="I35" s="75">
        <v>600</v>
      </c>
      <c r="J35" s="64"/>
      <c r="K35" s="12"/>
    </row>
    <row r="36" spans="2:11" ht="67.5">
      <c r="B36" s="35"/>
      <c r="C36" s="10"/>
      <c r="D36" s="10"/>
      <c r="E36" s="4"/>
      <c r="F36" s="90" t="s">
        <v>123</v>
      </c>
      <c r="G36" s="90" t="s">
        <v>113</v>
      </c>
      <c r="H36" s="60">
        <f t="shared" si="1"/>
        <v>10600</v>
      </c>
      <c r="I36" s="73">
        <f>I37+I38+I39+I40</f>
        <v>10600</v>
      </c>
      <c r="J36" s="69"/>
      <c r="K36" s="13"/>
    </row>
    <row r="37" spans="2:11" ht="69.75">
      <c r="B37" s="51" t="s">
        <v>66</v>
      </c>
      <c r="C37" s="51" t="s">
        <v>103</v>
      </c>
      <c r="D37" s="10" t="s">
        <v>19</v>
      </c>
      <c r="E37" s="82" t="s">
        <v>37</v>
      </c>
      <c r="F37" s="7" t="s">
        <v>35</v>
      </c>
      <c r="G37" s="7"/>
      <c r="H37" s="61">
        <f t="shared" si="1"/>
        <v>3200</v>
      </c>
      <c r="I37" s="75">
        <v>3200</v>
      </c>
      <c r="J37" s="64"/>
      <c r="K37" s="12"/>
    </row>
    <row r="38" spans="2:11" ht="76.5" customHeight="1">
      <c r="B38" s="35"/>
      <c r="C38" s="10"/>
      <c r="D38" s="10"/>
      <c r="E38" s="4"/>
      <c r="F38" s="7" t="s">
        <v>21</v>
      </c>
      <c r="G38" s="7"/>
      <c r="H38" s="61">
        <f t="shared" si="1"/>
        <v>2700</v>
      </c>
      <c r="I38" s="75">
        <v>2700</v>
      </c>
      <c r="J38" s="64"/>
      <c r="K38" s="12"/>
    </row>
    <row r="39" spans="2:11" ht="150.75" customHeight="1">
      <c r="B39" s="35"/>
      <c r="C39" s="10"/>
      <c r="D39" s="10"/>
      <c r="E39" s="4"/>
      <c r="F39" s="7" t="s">
        <v>29</v>
      </c>
      <c r="G39" s="7"/>
      <c r="H39" s="61">
        <f t="shared" si="1"/>
        <v>2300</v>
      </c>
      <c r="I39" s="75">
        <v>2300</v>
      </c>
      <c r="J39" s="64"/>
      <c r="K39" s="12"/>
    </row>
    <row r="40" spans="2:11" ht="53.25" customHeight="1">
      <c r="B40" s="35"/>
      <c r="C40" s="10"/>
      <c r="D40" s="10"/>
      <c r="E40" s="4"/>
      <c r="F40" s="7" t="s">
        <v>22</v>
      </c>
      <c r="G40" s="7"/>
      <c r="H40" s="61">
        <f t="shared" si="1"/>
        <v>2400</v>
      </c>
      <c r="I40" s="75">
        <v>2400</v>
      </c>
      <c r="J40" s="64"/>
      <c r="K40" s="12"/>
    </row>
    <row r="41" spans="2:11" ht="68.25" thickBot="1">
      <c r="B41" s="35"/>
      <c r="C41" s="10"/>
      <c r="D41" s="10"/>
      <c r="E41" s="4"/>
      <c r="F41" s="91" t="s">
        <v>122</v>
      </c>
      <c r="G41" s="92" t="s">
        <v>111</v>
      </c>
      <c r="H41" s="60">
        <f t="shared" si="1"/>
        <v>820136</v>
      </c>
      <c r="I41" s="74">
        <f>I42+I44+I45+I43+I46+I47+I48</f>
        <v>800136</v>
      </c>
      <c r="J41" s="73">
        <f>K41</f>
        <v>20000</v>
      </c>
      <c r="K41" s="73">
        <f>K49</f>
        <v>20000</v>
      </c>
    </row>
    <row r="42" spans="2:11" ht="54.75" customHeight="1">
      <c r="B42" s="48" t="s">
        <v>67</v>
      </c>
      <c r="C42" s="48" t="s">
        <v>104</v>
      </c>
      <c r="D42" s="10" t="s">
        <v>43</v>
      </c>
      <c r="E42" s="83" t="s">
        <v>58</v>
      </c>
      <c r="F42" s="7" t="s">
        <v>68</v>
      </c>
      <c r="G42" s="7"/>
      <c r="H42" s="61">
        <f t="shared" si="1"/>
        <v>390760</v>
      </c>
      <c r="I42" s="75">
        <v>390760</v>
      </c>
      <c r="J42" s="64"/>
      <c r="K42" s="12"/>
    </row>
    <row r="43" spans="2:11" ht="46.5">
      <c r="B43" s="35"/>
      <c r="C43" s="48"/>
      <c r="D43" s="10"/>
      <c r="E43" s="49"/>
      <c r="F43" s="21" t="s">
        <v>69</v>
      </c>
      <c r="G43" s="21"/>
      <c r="H43" s="61">
        <f t="shared" si="1"/>
        <v>20648</v>
      </c>
      <c r="I43" s="75">
        <v>20648</v>
      </c>
      <c r="J43" s="64"/>
      <c r="K43" s="12"/>
    </row>
    <row r="44" spans="2:11" ht="53.25" customHeight="1">
      <c r="B44" s="35"/>
      <c r="C44" s="10"/>
      <c r="D44" s="10"/>
      <c r="E44" s="4"/>
      <c r="F44" s="7" t="s">
        <v>44</v>
      </c>
      <c r="G44" s="7"/>
      <c r="H44" s="61">
        <f t="shared" si="1"/>
        <v>119340</v>
      </c>
      <c r="I44" s="75">
        <v>119340</v>
      </c>
      <c r="J44" s="64"/>
      <c r="K44" s="12"/>
    </row>
    <row r="45" spans="2:11" ht="46.5">
      <c r="B45" s="35"/>
      <c r="C45" s="10"/>
      <c r="D45" s="10"/>
      <c r="E45" s="4"/>
      <c r="F45" s="7" t="s">
        <v>49</v>
      </c>
      <c r="G45" s="7"/>
      <c r="H45" s="61">
        <f t="shared" si="1"/>
        <v>18177</v>
      </c>
      <c r="I45" s="75">
        <v>18177</v>
      </c>
      <c r="J45" s="64"/>
      <c r="K45" s="12"/>
    </row>
    <row r="46" spans="2:11" ht="46.5">
      <c r="B46" s="35"/>
      <c r="C46" s="10"/>
      <c r="D46" s="10"/>
      <c r="E46" s="4"/>
      <c r="F46" s="21" t="s">
        <v>129</v>
      </c>
      <c r="G46" s="7"/>
      <c r="H46" s="61">
        <f t="shared" si="1"/>
        <v>32211</v>
      </c>
      <c r="I46" s="75">
        <v>32211</v>
      </c>
      <c r="J46" s="64"/>
      <c r="K46" s="12"/>
    </row>
    <row r="47" spans="2:11" ht="51" customHeight="1">
      <c r="B47" s="35"/>
      <c r="C47" s="10"/>
      <c r="D47" s="10"/>
      <c r="E47" s="4"/>
      <c r="F47" s="21" t="s">
        <v>142</v>
      </c>
      <c r="G47" s="7"/>
      <c r="H47" s="61">
        <f t="shared" si="1"/>
        <v>61000</v>
      </c>
      <c r="I47" s="75">
        <v>61000</v>
      </c>
      <c r="J47" s="64"/>
      <c r="K47" s="12"/>
    </row>
    <row r="48" spans="2:11" ht="102" customHeight="1">
      <c r="B48" s="35"/>
      <c r="C48" s="10"/>
      <c r="D48" s="10"/>
      <c r="E48" s="4"/>
      <c r="F48" s="21" t="s">
        <v>141</v>
      </c>
      <c r="G48" s="7"/>
      <c r="H48" s="61">
        <f t="shared" si="1"/>
        <v>158000</v>
      </c>
      <c r="I48" s="75">
        <v>158000</v>
      </c>
      <c r="J48" s="64"/>
      <c r="K48" s="12"/>
    </row>
    <row r="49" spans="2:11" ht="23.25">
      <c r="B49" s="35"/>
      <c r="C49" s="10"/>
      <c r="D49" s="10"/>
      <c r="E49" s="4"/>
      <c r="F49" s="21" t="s">
        <v>140</v>
      </c>
      <c r="G49" s="7"/>
      <c r="H49" s="61">
        <f>I49+J49</f>
        <v>20000</v>
      </c>
      <c r="I49" s="75"/>
      <c r="J49" s="58">
        <f>K49</f>
        <v>20000</v>
      </c>
      <c r="K49" s="58">
        <v>20000</v>
      </c>
    </row>
    <row r="50" spans="2:11" ht="90">
      <c r="B50" s="103" t="s">
        <v>135</v>
      </c>
      <c r="C50" s="104" t="s">
        <v>136</v>
      </c>
      <c r="D50" s="104" t="s">
        <v>137</v>
      </c>
      <c r="E50" s="100" t="s">
        <v>138</v>
      </c>
      <c r="F50" s="91" t="s">
        <v>122</v>
      </c>
      <c r="G50" s="7"/>
      <c r="H50" s="60">
        <f>I50+J50</f>
        <v>1830</v>
      </c>
      <c r="I50" s="74"/>
      <c r="J50" s="73">
        <f>K50</f>
        <v>1830</v>
      </c>
      <c r="K50" s="73">
        <f>K51</f>
        <v>1830</v>
      </c>
    </row>
    <row r="51" spans="2:11" ht="46.5">
      <c r="B51" s="35"/>
      <c r="C51" s="10"/>
      <c r="D51" s="10"/>
      <c r="E51" s="4"/>
      <c r="F51" s="21" t="s">
        <v>134</v>
      </c>
      <c r="G51" s="7"/>
      <c r="H51" s="61">
        <f>I51+J51</f>
        <v>1830</v>
      </c>
      <c r="I51" s="75"/>
      <c r="J51" s="58">
        <f>K51</f>
        <v>1830</v>
      </c>
      <c r="K51" s="58">
        <v>1830</v>
      </c>
    </row>
    <row r="52" spans="2:11" ht="68.25">
      <c r="B52" s="35"/>
      <c r="C52" s="10"/>
      <c r="D52" s="10"/>
      <c r="E52" s="4"/>
      <c r="F52" s="92" t="s">
        <v>83</v>
      </c>
      <c r="G52" s="17" t="s">
        <v>114</v>
      </c>
      <c r="H52" s="60">
        <f t="shared" si="1"/>
        <v>13374</v>
      </c>
      <c r="I52" s="74">
        <f>I53+I54</f>
        <v>13374</v>
      </c>
      <c r="J52" s="64"/>
      <c r="K52" s="13"/>
    </row>
    <row r="53" spans="2:11" ht="61.5">
      <c r="B53" s="48" t="s">
        <v>70</v>
      </c>
      <c r="C53" s="48" t="s">
        <v>105</v>
      </c>
      <c r="D53" s="10" t="s">
        <v>45</v>
      </c>
      <c r="E53" s="84" t="s">
        <v>53</v>
      </c>
      <c r="F53" s="7" t="s">
        <v>14</v>
      </c>
      <c r="G53" s="7"/>
      <c r="H53" s="61">
        <f t="shared" si="1"/>
        <v>1718</v>
      </c>
      <c r="I53" s="75">
        <v>1718</v>
      </c>
      <c r="J53" s="64"/>
      <c r="K53" s="12"/>
    </row>
    <row r="54" spans="2:11" ht="23.25">
      <c r="B54" s="35"/>
      <c r="C54" s="10"/>
      <c r="D54" s="10"/>
      <c r="E54" s="4"/>
      <c r="F54" s="7" t="s">
        <v>50</v>
      </c>
      <c r="G54" s="7"/>
      <c r="H54" s="61">
        <f t="shared" si="1"/>
        <v>11656</v>
      </c>
      <c r="I54" s="75">
        <v>11656</v>
      </c>
      <c r="J54" s="64"/>
      <c r="K54" s="12"/>
    </row>
    <row r="55" spans="2:11" ht="68.25" thickBot="1">
      <c r="B55" s="35"/>
      <c r="C55" s="35"/>
      <c r="D55" s="35"/>
      <c r="E55" s="35"/>
      <c r="F55" s="91" t="s">
        <v>122</v>
      </c>
      <c r="G55" s="92" t="s">
        <v>111</v>
      </c>
      <c r="H55" s="60">
        <f t="shared" si="1"/>
        <v>448486</v>
      </c>
      <c r="I55" s="73">
        <f>I56+I58+I57+I59+I60+I61+I62</f>
        <v>448486</v>
      </c>
      <c r="J55" s="66"/>
      <c r="K55" s="18"/>
    </row>
    <row r="56" spans="2:11" ht="47.25" thickBot="1">
      <c r="B56" s="51" t="s">
        <v>71</v>
      </c>
      <c r="C56" s="51" t="s">
        <v>106</v>
      </c>
      <c r="D56" s="10" t="s">
        <v>10</v>
      </c>
      <c r="E56" s="79" t="s">
        <v>55</v>
      </c>
      <c r="F56" s="21" t="s">
        <v>51</v>
      </c>
      <c r="G56" s="21"/>
      <c r="H56" s="61">
        <f t="shared" si="1"/>
        <v>145793</v>
      </c>
      <c r="I56" s="75">
        <v>145793</v>
      </c>
      <c r="J56" s="70"/>
      <c r="K56" s="38"/>
    </row>
    <row r="57" spans="2:11" ht="46.5" customHeight="1">
      <c r="B57" s="40"/>
      <c r="C57" s="10"/>
      <c r="D57" s="10"/>
      <c r="E57" s="4"/>
      <c r="F57" s="21" t="s">
        <v>73</v>
      </c>
      <c r="G57" s="21"/>
      <c r="H57" s="61">
        <f t="shared" si="1"/>
        <v>16000</v>
      </c>
      <c r="I57" s="75">
        <v>16000</v>
      </c>
      <c r="J57" s="70"/>
      <c r="K57" s="38"/>
    </row>
    <row r="58" spans="2:11" ht="33" customHeight="1">
      <c r="B58" s="35"/>
      <c r="C58" s="10"/>
      <c r="D58" s="10"/>
      <c r="E58" s="4"/>
      <c r="F58" s="21" t="s">
        <v>14</v>
      </c>
      <c r="G58" s="21"/>
      <c r="H58" s="61">
        <f t="shared" si="1"/>
        <v>37893</v>
      </c>
      <c r="I58" s="75">
        <v>37893</v>
      </c>
      <c r="J58" s="70"/>
      <c r="K58" s="38"/>
    </row>
    <row r="59" spans="2:11" ht="46.5" customHeight="1">
      <c r="B59" s="35"/>
      <c r="C59" s="10"/>
      <c r="D59" s="10"/>
      <c r="E59" s="4"/>
      <c r="F59" s="21" t="s">
        <v>31</v>
      </c>
      <c r="G59" s="21"/>
      <c r="H59" s="61">
        <f t="shared" si="1"/>
        <v>20000</v>
      </c>
      <c r="I59" s="75">
        <v>20000</v>
      </c>
      <c r="J59" s="70"/>
      <c r="K59" s="38"/>
    </row>
    <row r="60" spans="2:11" ht="48" customHeight="1">
      <c r="B60" s="35"/>
      <c r="C60" s="10"/>
      <c r="D60" s="10"/>
      <c r="E60" s="4"/>
      <c r="F60" s="21" t="s">
        <v>32</v>
      </c>
      <c r="G60" s="21"/>
      <c r="H60" s="61">
        <f t="shared" si="1"/>
        <v>4000</v>
      </c>
      <c r="I60" s="75">
        <v>4000</v>
      </c>
      <c r="J60" s="70"/>
      <c r="K60" s="38"/>
    </row>
    <row r="61" spans="2:11" ht="45" customHeight="1">
      <c r="B61" s="35"/>
      <c r="C61" s="10"/>
      <c r="D61" s="10"/>
      <c r="E61" s="4"/>
      <c r="F61" s="21" t="s">
        <v>74</v>
      </c>
      <c r="G61" s="21"/>
      <c r="H61" s="61">
        <f t="shared" si="1"/>
        <v>4800</v>
      </c>
      <c r="I61" s="75">
        <v>4800</v>
      </c>
      <c r="J61" s="70"/>
      <c r="K61" s="38"/>
    </row>
    <row r="62" spans="2:11" ht="22.5" customHeight="1">
      <c r="B62" s="35"/>
      <c r="C62" s="10"/>
      <c r="D62" s="10"/>
      <c r="E62" s="4"/>
      <c r="F62" s="21" t="s">
        <v>33</v>
      </c>
      <c r="G62" s="21"/>
      <c r="H62" s="61">
        <f t="shared" si="1"/>
        <v>220000</v>
      </c>
      <c r="I62" s="75">
        <v>220000</v>
      </c>
      <c r="J62" s="70"/>
      <c r="K62" s="38"/>
    </row>
    <row r="63" spans="2:11" ht="76.5" customHeight="1">
      <c r="B63" s="35"/>
      <c r="C63" s="10"/>
      <c r="D63" s="10"/>
      <c r="E63" s="4"/>
      <c r="F63" s="95" t="s">
        <v>124</v>
      </c>
      <c r="G63" s="96" t="s">
        <v>115</v>
      </c>
      <c r="H63" s="60">
        <f t="shared" si="1"/>
        <v>10000</v>
      </c>
      <c r="I63" s="74">
        <f>I64</f>
        <v>10000</v>
      </c>
      <c r="J63" s="71"/>
      <c r="K63" s="39"/>
    </row>
    <row r="64" spans="2:11" ht="108" customHeight="1">
      <c r="B64" s="51" t="s">
        <v>107</v>
      </c>
      <c r="C64" s="25">
        <v>5061</v>
      </c>
      <c r="D64" s="48" t="s">
        <v>16</v>
      </c>
      <c r="E64" s="85" t="s">
        <v>38</v>
      </c>
      <c r="F64" s="26" t="s">
        <v>30</v>
      </c>
      <c r="G64" s="26"/>
      <c r="H64" s="61">
        <f t="shared" si="1"/>
        <v>10000</v>
      </c>
      <c r="I64" s="75">
        <v>10000</v>
      </c>
      <c r="J64" s="72"/>
      <c r="K64" s="41"/>
    </row>
    <row r="65" spans="2:11" ht="68.25" thickBot="1">
      <c r="B65" s="62"/>
      <c r="C65" s="48"/>
      <c r="D65" s="48"/>
      <c r="E65" s="4"/>
      <c r="F65" s="22" t="s">
        <v>20</v>
      </c>
      <c r="G65" s="96" t="s">
        <v>118</v>
      </c>
      <c r="H65" s="60">
        <f t="shared" si="1"/>
        <v>36369</v>
      </c>
      <c r="I65" s="74"/>
      <c r="J65" s="74">
        <f>J66</f>
        <v>36369</v>
      </c>
      <c r="K65" s="23"/>
    </row>
    <row r="66" spans="2:11" ht="51" customHeight="1" thickBot="1">
      <c r="B66" s="51" t="s">
        <v>72</v>
      </c>
      <c r="C66" s="51" t="s">
        <v>108</v>
      </c>
      <c r="D66" s="48" t="s">
        <v>11</v>
      </c>
      <c r="E66" s="78" t="s">
        <v>57</v>
      </c>
      <c r="F66" s="24" t="s">
        <v>36</v>
      </c>
      <c r="G66" s="24"/>
      <c r="H66" s="61">
        <f t="shared" si="1"/>
        <v>36369</v>
      </c>
      <c r="I66" s="38"/>
      <c r="J66" s="42">
        <v>36369</v>
      </c>
      <c r="K66" s="42"/>
    </row>
    <row r="67" spans="2:11" ht="93" customHeight="1">
      <c r="B67" s="62"/>
      <c r="C67" s="51"/>
      <c r="D67" s="48"/>
      <c r="E67" s="52"/>
      <c r="F67" s="22" t="s">
        <v>84</v>
      </c>
      <c r="G67" s="97" t="s">
        <v>119</v>
      </c>
      <c r="H67" s="60">
        <f t="shared" si="1"/>
        <v>30000</v>
      </c>
      <c r="I67" s="74">
        <f>I68</f>
        <v>30000</v>
      </c>
      <c r="J67" s="42"/>
      <c r="K67" s="42"/>
    </row>
    <row r="68" spans="2:11" ht="51" customHeight="1">
      <c r="B68" s="51" t="s">
        <v>75</v>
      </c>
      <c r="C68" s="51" t="s">
        <v>109</v>
      </c>
      <c r="D68" s="48" t="s">
        <v>81</v>
      </c>
      <c r="E68" s="86" t="s">
        <v>78</v>
      </c>
      <c r="F68" s="24" t="s">
        <v>76</v>
      </c>
      <c r="G68" s="24"/>
      <c r="H68" s="61">
        <f t="shared" si="1"/>
        <v>30000</v>
      </c>
      <c r="I68" s="75">
        <v>30000</v>
      </c>
      <c r="J68" s="42"/>
      <c r="K68" s="42"/>
    </row>
    <row r="69" spans="2:11" ht="67.5">
      <c r="B69" s="62"/>
      <c r="C69" s="51"/>
      <c r="D69" s="48"/>
      <c r="E69" s="53"/>
      <c r="F69" s="22" t="s">
        <v>85</v>
      </c>
      <c r="G69" s="96" t="s">
        <v>112</v>
      </c>
      <c r="H69" s="124">
        <f t="shared" si="1"/>
        <v>172891</v>
      </c>
      <c r="I69" s="125">
        <f>I70</f>
        <v>0</v>
      </c>
      <c r="J69" s="125">
        <f>K69</f>
        <v>172891</v>
      </c>
      <c r="K69" s="125">
        <f>K70</f>
        <v>172891</v>
      </c>
    </row>
    <row r="70" spans="2:11" ht="69" customHeight="1">
      <c r="B70" s="51" t="s">
        <v>77</v>
      </c>
      <c r="C70" s="51" t="s">
        <v>110</v>
      </c>
      <c r="D70" s="48" t="s">
        <v>82</v>
      </c>
      <c r="E70" s="87" t="s">
        <v>79</v>
      </c>
      <c r="F70" s="24" t="s">
        <v>80</v>
      </c>
      <c r="G70" s="24"/>
      <c r="H70" s="126">
        <f t="shared" si="1"/>
        <v>172891</v>
      </c>
      <c r="I70" s="127"/>
      <c r="J70" s="127">
        <f>K70</f>
        <v>172891</v>
      </c>
      <c r="K70" s="127">
        <v>172891</v>
      </c>
    </row>
    <row r="71" spans="2:11" ht="27" customHeight="1">
      <c r="B71" s="35"/>
      <c r="C71" s="10"/>
      <c r="D71" s="10"/>
      <c r="E71" s="8" t="s">
        <v>7</v>
      </c>
      <c r="F71" s="32"/>
      <c r="G71" s="32"/>
      <c r="H71" s="60">
        <f>I71+J71</f>
        <v>2473456</v>
      </c>
      <c r="I71" s="13">
        <f>I8+I20+I26+I36+I41+I52+I55+I63+I67+I69</f>
        <v>2415257</v>
      </c>
      <c r="J71" s="13">
        <f>J9+J20+J26+J55+J63+J65+J36+J52+J41+J50</f>
        <v>58199</v>
      </c>
      <c r="K71" s="13">
        <f>K50+K41+K69</f>
        <v>194721</v>
      </c>
    </row>
    <row r="72" spans="2:11" ht="102" customHeight="1">
      <c r="B72" s="28"/>
      <c r="C72" s="122" t="s">
        <v>47</v>
      </c>
      <c r="D72" s="122"/>
      <c r="E72" s="122"/>
      <c r="F72" s="122"/>
      <c r="G72" s="105"/>
      <c r="H72" s="105"/>
      <c r="I72" s="106"/>
      <c r="J72" s="43"/>
      <c r="K72" s="44"/>
    </row>
    <row r="73" spans="2:11" ht="25.5">
      <c r="B73" s="28"/>
      <c r="C73" s="122"/>
      <c r="D73" s="122"/>
      <c r="E73" s="122"/>
      <c r="F73" s="122"/>
      <c r="G73" s="105"/>
      <c r="H73" s="105"/>
      <c r="I73" s="106" t="s">
        <v>12</v>
      </c>
      <c r="J73" s="43"/>
      <c r="K73" s="44"/>
    </row>
    <row r="74" spans="2:11" ht="14.25">
      <c r="B74" s="28"/>
      <c r="C74" s="2" t="s">
        <v>2</v>
      </c>
      <c r="D74" s="2"/>
      <c r="E74" s="2"/>
      <c r="F74" s="45"/>
      <c r="G74" s="45"/>
      <c r="H74" s="45"/>
      <c r="I74" s="46"/>
      <c r="J74" s="45"/>
      <c r="K74" s="45"/>
    </row>
    <row r="75" spans="2:11" ht="12.75">
      <c r="B75" s="28"/>
      <c r="C75" s="28"/>
      <c r="D75" s="28"/>
      <c r="E75" s="28"/>
      <c r="F75" s="28"/>
      <c r="G75" s="28"/>
      <c r="H75" s="28"/>
      <c r="I75" s="47"/>
      <c r="J75" s="28"/>
      <c r="K75" s="28"/>
    </row>
    <row r="76" spans="2:11" ht="12.75">
      <c r="B76" s="28"/>
      <c r="C76" s="28"/>
      <c r="D76" s="28"/>
      <c r="E76" s="28"/>
      <c r="F76" s="28"/>
      <c r="G76" s="28"/>
      <c r="H76" s="28"/>
      <c r="I76" s="47"/>
      <c r="J76" s="28"/>
      <c r="K76" s="28"/>
    </row>
  </sheetData>
  <sheetProtection/>
  <mergeCells count="12">
    <mergeCell ref="C72:F73"/>
    <mergeCell ref="M5:M6"/>
    <mergeCell ref="D5:D6"/>
    <mergeCell ref="E5:E6"/>
    <mergeCell ref="B5:B6"/>
    <mergeCell ref="G5:G6"/>
    <mergeCell ref="H5:H6"/>
    <mergeCell ref="J5:K5"/>
    <mergeCell ref="E3:J3"/>
    <mergeCell ref="F5:F6"/>
    <mergeCell ref="I5:I6"/>
    <mergeCell ref="C5:C6"/>
  </mergeCells>
  <printOptions/>
  <pageMargins left="0.6299212598425197" right="0.5905511811023623" top="0.3937007874015748" bottom="0.5118110236220472" header="0.2755905511811024" footer="0.2362204724409449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Ncom</cp:lastModifiedBy>
  <cp:lastPrinted>2019-04-19T12:21:59Z</cp:lastPrinted>
  <dcterms:created xsi:type="dcterms:W3CDTF">2009-12-17T12:30:57Z</dcterms:created>
  <dcterms:modified xsi:type="dcterms:W3CDTF">2019-04-19T12:39:31Z</dcterms:modified>
  <cp:category/>
  <cp:version/>
  <cp:contentType/>
  <cp:contentStatus/>
</cp:coreProperties>
</file>