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Andy\Downloads\"/>
    </mc:Choice>
  </mc:AlternateContent>
  <xr:revisionPtr revIDLastSave="0" documentId="8_{34E1F4B0-AABA-4C5C-8032-E25CCA481E49}" xr6:coauthVersionLast="36" xr6:coauthVersionMax="36" xr10:uidLastSave="{00000000-0000-0000-0000-000000000000}"/>
  <bookViews>
    <workbookView xWindow="0" yWindow="0" windowWidth="23040" windowHeight="9060" tabRatio="500"/>
  </bookViews>
  <sheets>
    <sheet name="Лист1 (2)" sheetId="1" r:id="rId1"/>
    <sheet name="Лист1" sheetId="2" r:id="rId2"/>
  </sheets>
  <definedNames>
    <definedName name="_xlnm.Print_Titles" localSheetId="1">Лист1!$6:$7</definedName>
    <definedName name="_xlnm.Print_Titles" localSheetId="0">'Лист1 (2)'!$6:$7</definedName>
    <definedName name="_xlnm.Print_Area" localSheetId="1">Лист1!$A$1:$I$36</definedName>
    <definedName name="_xlnm.Print_Area" localSheetId="0">'Лист1 (2)'!$A$1:$K$42</definedName>
  </definedNames>
  <calcPr calcId="191029" fullCalcOnLoad="1"/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 s="1"/>
  <c r="G34" i="2"/>
  <c r="H34" i="2"/>
  <c r="M11" i="1"/>
  <c r="H14" i="1"/>
  <c r="K14" i="1"/>
  <c r="H15" i="1"/>
  <c r="K15" i="1"/>
  <c r="H16" i="1"/>
  <c r="K16" i="1"/>
  <c r="H26" i="1"/>
  <c r="I27" i="1"/>
  <c r="J27" i="1"/>
</calcChain>
</file>

<file path=xl/sharedStrings.xml><?xml version="1.0" encoding="utf-8"?>
<sst xmlns="http://schemas.openxmlformats.org/spreadsheetml/2006/main" count="210" uniqueCount="171">
  <si>
    <t>Додаток  №7</t>
  </si>
  <si>
    <t>до рішення  сільської ради</t>
  </si>
  <si>
    <t>від  24  вересня 2019 № 1</t>
  </si>
  <si>
    <t>Розподіл витрат місцевого бюджету на реалізацію місцевих/регіональних програм у 2019 році</t>
  </si>
  <si>
    <t xml:space="preserve"> </t>
  </si>
  <si>
    <t>тис. грн.</t>
  </si>
  <si>
    <t xml:space="preserve">Код Програмної класифікації видатків та кредитування місцевих бюджетів  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</si>
  <si>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</si>
  <si>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</si>
  <si>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місцевого бюджету / відповідального виконавця, найменування 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</si>
  <si>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</si>
  <si>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</si>
  <si>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</si>
  <si>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</si>
  <si>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</si>
  <si>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</si>
  <si>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</si>
  <si>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</si>
  <si>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>Сільська рада села Новоолександрівки</t>
  </si>
  <si>
    <t>0110000</t>
  </si>
  <si>
    <t>Програма соціально-економічного розвитку Новоолександрівської  сільської ради  на 2018-2021роки</t>
  </si>
  <si>
    <t>Рішення сільської ради від 19.01.2018.р. №1</t>
  </si>
  <si>
    <t>0119770</t>
  </si>
  <si>
    <t>9770</t>
  </si>
  <si>
    <t>0180</t>
  </si>
  <si>
    <t>Інші субвенції  з  місцевого бюджету</t>
  </si>
  <si>
    <t>Делеговано кошти Баштанському УСЗН - 65,637 тис.грн.,Баштан. ЦРЛ-6,210тис.грн.,ЦПМСД-27,042 тис.грн.,Баштанс. відділу освіти-115,00тис.грн.</t>
  </si>
  <si>
    <t>363,889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</si>
  <si>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</si>
  <si>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</si>
  <si>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</si>
  <si>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 обласної ради, районної ради, районної у місті ради (у разі її створення), міської, селищної, сільської рад</t>
  </si>
  <si>
    <t>Інформування населення про соціально-економічний розвиток сільської громади , висвітлення діяльності Новоолександрівської сільської ради, виконавчого комітету, депутатів сільської ради  у засобах масової інформації</t>
  </si>
  <si>
    <t>39,960</t>
  </si>
  <si>
    <t>0116060</t>
  </si>
  <si>
    <t>6060</t>
  </si>
  <si>
    <t>0620</t>
  </si>
  <si>
    <t>Благоустрій міст, сіл, селищ</t>
  </si>
  <si>
    <t>Програма соціально-економічного розвитку міста Баштанка та сіл Баштанської міської ради на 2010-2015 роки</t>
  </si>
  <si>
    <t>Міська програма соціально-економічного розвитку міста Баштанка та сіл Баштанської міської ради на 2010-2015 роки</t>
  </si>
  <si>
    <t>0117350</t>
  </si>
  <si>
    <t>0443</t>
  </si>
  <si>
    <t>Розроблення схем планування та забудови  територій (містобудівної документації</t>
  </si>
  <si>
    <t xml:space="preserve">  Виготовлення генерального плану с.Новолександрівка</t>
  </si>
  <si>
    <t>400,0</t>
  </si>
  <si>
    <t>0</t>
  </si>
  <si>
    <t>400,00</t>
  </si>
  <si>
    <t>Надання дошкільної освіти</t>
  </si>
  <si>
    <t>Забезпечення функціонування дошкільного навчального закладу "Струмочок"</t>
  </si>
  <si>
    <t>442,452</t>
  </si>
  <si>
    <t>Забезпечення діяльності палаців і будинків культури,клубів,центрів дозвілля та інших клубних закладів</t>
  </si>
  <si>
    <t>Надання культурно-освітніх послуг населенню  с.Новоолександрівка закладом  культури</t>
  </si>
  <si>
    <t>56,203</t>
  </si>
  <si>
    <t>Програма збереження архівних фондів</t>
  </si>
  <si>
    <t>9,750</t>
  </si>
  <si>
    <t>Інші субвенції  з місцевого бюджету</t>
  </si>
  <si>
    <t xml:space="preserve">надання  послуг з збереження архівних фондів об’єднаним трудовим архівом міської, сільських рад Баштанського району. </t>
  </si>
  <si>
    <t>Програма благоустрою Новоолександрівської сілської ради  на 2019 рік.</t>
  </si>
  <si>
    <t>Рішення сільської ради від 21.12.2018. №9</t>
  </si>
  <si>
    <t>0116030</t>
  </si>
  <si>
    <t>6030</t>
  </si>
  <si>
    <t>Організація благоустрою населених пунктів</t>
  </si>
  <si>
    <t>реалізація заходів передбачених програмою (забезпечення виконання робіт з благоустрою)</t>
  </si>
  <si>
    <t>Програма забезпечення  населення  Новоолександрівської сільської ради водою на період до 2020 року</t>
  </si>
  <si>
    <t>рішення сільської ради від 26.06.2017 №4</t>
  </si>
  <si>
    <t>Забезпечення діяльності водопровідно-каналізаційного господарства</t>
  </si>
  <si>
    <t>Поточний ремонт  водопровідної мережі по вулицяхГагаріна,Степовій,Набережній,с.Новоолександрівка. Придбання пластикових труб.</t>
  </si>
  <si>
    <t>Комплексна програма соціального захисту населення "Турбота" на період до 2020 року</t>
  </si>
  <si>
    <t>рішення  сільської  ради від 19.03.2016. №4</t>
  </si>
  <si>
    <t>0113000</t>
  </si>
  <si>
    <t xml:space="preserve">Соціальний захист та соціальне забезпечення </t>
  </si>
  <si>
    <t>Забезпечення діяльності інших закладів  у сфері  соціального захисту і соціального забезпечення</t>
  </si>
  <si>
    <t>Надання послуг населенню села Новоолександрівка  фахівцем  із  соціальної роботи  з  питань  соціального  захисту  і соціального забезпечення</t>
  </si>
  <si>
    <t>0113242</t>
  </si>
  <si>
    <t>3242</t>
  </si>
  <si>
    <t>1090</t>
  </si>
  <si>
    <t>Інші заходи у сфері соціального захисту і соціального забезпечення</t>
  </si>
  <si>
    <t>надання адресної допомоги інвалідам, людям похилого віку  (продовольчі пайки, подарунки, допомога на лікування, ін.)</t>
  </si>
  <si>
    <t>надання матеріальної допомоги на поховання безробітним, незастрахованим особам, придбання вінків, квітів</t>
  </si>
  <si>
    <t>0113191</t>
  </si>
  <si>
    <t>3191</t>
  </si>
  <si>
    <t>1030</t>
  </si>
  <si>
    <t>Інші видатки на соціальний захист війни  та праці</t>
  </si>
  <si>
    <t>Надання  матеріальної  допомоги учасникам АТО до Дня захисника України  та воїнам  і інвалідам війни в Афганістані.</t>
  </si>
  <si>
    <t>38,200</t>
  </si>
  <si>
    <t>Програма "Про створення цільового фонду Новолександрівської сільської ради на фінансування програм соціально-економічного, культурного  розвитку с.Новоолександрівка,житлово-комунального господарства та благоустрою населенного пункту на 2019-2020роки"</t>
  </si>
  <si>
    <t>Рішення сільської радивід 03.12.2018 №4</t>
  </si>
  <si>
    <t>0117691</t>
  </si>
  <si>
    <t>7691</t>
  </si>
  <si>
    <t>0490</t>
  </si>
  <si>
    <t>Виконання заходів  за рахунок цільових фондів,утворених Верховною Радою Автономної Республіки Крим,органами місцевого самоврядування і місцевими органами  виконавчої влади і фондів,утворених Верховною Радою Автономної  Республіки Крим,органами місцевого самоврядування.</t>
  </si>
  <si>
    <t>0118340</t>
  </si>
  <si>
    <t>8340</t>
  </si>
  <si>
    <t>0540</t>
  </si>
  <si>
    <t>Природоохоронні заходи  за рахунок  цільових фондів</t>
  </si>
  <si>
    <t>Заходи  з озеленення  села Новоолександрівка</t>
  </si>
  <si>
    <t>Комплексна програма захисту прав дітей Новоолександрівської сільської ради "Дитинство" на 2018-2020 роки.</t>
  </si>
  <si>
    <t>Рішення сесії сільської ради від 18.05.2018. №4</t>
  </si>
  <si>
    <t>011312</t>
  </si>
  <si>
    <t>3112</t>
  </si>
  <si>
    <t>1040</t>
  </si>
  <si>
    <t>Заходи державної політики з питань дітей  та  їх  соціального захисту</t>
  </si>
  <si>
    <t>Придбання подарунків, солодких наборів пайків  до Дня останнього дзвоника, Дня захисту дітей,Дня знань, Дня Нового року.</t>
  </si>
  <si>
    <t>21,000</t>
  </si>
  <si>
    <t>Разом місцеві (регіональні) програми</t>
  </si>
  <si>
    <t>Інспектор</t>
  </si>
  <si>
    <t xml:space="preserve"> О.Тороп</t>
  </si>
  <si>
    <t>Додаток  №6</t>
  </si>
  <si>
    <t>до рішення міської ради</t>
  </si>
  <si>
    <t xml:space="preserve">                        № </t>
  </si>
  <si>
    <t>Перелік місцевих (регіональних) програм, які фінансуватимуться за рахунок коштів  міського бюджету Баштанської міської ради у 2015 році</t>
  </si>
  <si>
    <t>Код програмної класифікації видатків та кредитування місцевого бюджету</t>
  </si>
  <si>
    <t>Код тимчасової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</si>
  <si>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</si>
  <si>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
згідно з типовою відомчою/типовою програмною3/тимчасовою класифікацією видатків та кредитування місцевого бюджету</t>
  </si>
  <si>
    <t>Найменування місцевої (регіональної) програми</t>
  </si>
  <si>
    <t>Разом загальний та спеціальний фонди</t>
  </si>
  <si>
    <t>Баштанська міська рада</t>
  </si>
  <si>
    <t>070101</t>
  </si>
  <si>
    <t>0910</t>
  </si>
  <si>
    <t>Дошкільні заклади освіти</t>
  </si>
  <si>
    <t>090412</t>
  </si>
  <si>
    <t>Інші видатки на соціальний захист населення</t>
  </si>
  <si>
    <t>Комплексна програма соціального захисту населення "Турбота" на період до 2015 року: реалізація заходів передбачених програмою</t>
  </si>
  <si>
    <t>091209</t>
  </si>
  <si>
    <t>Фінансова підтримка громадських організацій інвалідів і ветеранів</t>
  </si>
  <si>
    <t>091103</t>
  </si>
  <si>
    <t>Соціальні програми і заходи державних органів у справах молоді</t>
  </si>
  <si>
    <t>Соціальна комплексна програма підтримки сім"ї та дітей, забезпечення рівних прав та можливостей жінок і чоловіків на території Баштанської міської ради на 2013-2015 роки</t>
  </si>
  <si>
    <t>100101</t>
  </si>
  <si>
    <t>0610</t>
  </si>
  <si>
    <t>Житлово-експлуатаційне господарство</t>
  </si>
  <si>
    <t>Програма забезпечення населення міста Баштанка якісною питною водою на період 2005-2020р.</t>
  </si>
  <si>
    <t>Програма реформування житлово-комунального господарства міста Баштанка та сіл Баштанської міської ради на 2011-2014р.(термін дії подовжено до прийняття нової)</t>
  </si>
  <si>
    <t>100102</t>
  </si>
  <si>
    <t>Капітальний ремонт житлового фонду місцевих органів влади</t>
  </si>
  <si>
    <t>100203</t>
  </si>
  <si>
    <t>Благоустрій міст,сіл,селищ</t>
  </si>
  <si>
    <t>Програма поводження з твердими побутовими відходами на території ради на період до 2020 року</t>
  </si>
  <si>
    <t xml:space="preserve">Програма розвитку та збереження зелених зон м.Баштанкана  на 2011-2015 роки: </t>
  </si>
  <si>
    <t>Програма реформування житлово-комунального господарства міста Баштанка та сіл Баштанської міської ради на 2011-2014р.(термін дії подовжено до прийняття нової)та Міська програма соціально-економічного розвитку міста Баштанка та сіл Баштанської міської ради на 2010-2015 роки</t>
  </si>
  <si>
    <t>110502</t>
  </si>
  <si>
    <t>0829</t>
  </si>
  <si>
    <t>Інші культурно-освітні заклади та заходи</t>
  </si>
  <si>
    <t>Міська програма розвитку культури по Баштанській міській раді на 2012-2015р.:реалізація заходів передбачених програмою</t>
  </si>
  <si>
    <t>Міська програма розвитку місцевого самоврядування у Баштанській міській раді на 2013-2315р.рю:реалізація заходів передбачених програмою</t>
  </si>
  <si>
    <t>130115</t>
  </si>
  <si>
    <t>0810</t>
  </si>
  <si>
    <t xml:space="preserve">Центри "Спорт для всіх" та заходи з фізичної культури </t>
  </si>
  <si>
    <t xml:space="preserve">Програма розвитку фізичної культури і спорту у Баштанському районі на 2012 рік:(термін дії подовжено до прийняття нової) </t>
  </si>
  <si>
    <t>Міська комплексна програма "Здоров"я нації"2002-2011роки(термін дії подовжено до прийняття нової)</t>
  </si>
  <si>
    <t>150101</t>
  </si>
  <si>
    <t>Капітальні вкладення</t>
  </si>
  <si>
    <t>170703</t>
  </si>
  <si>
    <t>0456</t>
  </si>
  <si>
    <t>Видатки на проведення робіт, пов`язаних із будівництвом, реконструкцією, ремонтом та утриманням автомобільних доріг</t>
  </si>
  <si>
    <t>180409</t>
  </si>
  <si>
    <t>Внески органів влади Автономної Республіки Крим та органів місцевого самоврядування у статутні капітали суб`єктів підприємницької діяльності</t>
  </si>
  <si>
    <t>250380</t>
  </si>
  <si>
    <t>Інші субвенції</t>
  </si>
  <si>
    <t>250404</t>
  </si>
  <si>
    <t>0133</t>
  </si>
  <si>
    <t xml:space="preserve">Інші видатки </t>
  </si>
  <si>
    <t>Комплексна програма  профілактики злочинності та вдосконалення системи захисту конституційних прав і свобод громадян по Баштанській міській раді  на 2012-20156р.р.</t>
  </si>
  <si>
    <t>Програма запобігання і протидії корупції на території Баштанської міської ради на 2013-2015р.р.</t>
  </si>
  <si>
    <t>240604</t>
  </si>
  <si>
    <t>Інша діяльність у сфері охорони навколишнього природного середовища</t>
  </si>
  <si>
    <t>Програма реформування житлово-комунального господарства міста Баштанка та сіл Баштанської міської ради на 2011-2014р.(термін дії подовжено до прийняття нової)та Програма з охорони довкілля та раціональне природокористування на території ради на 2011-2015 роки</t>
  </si>
  <si>
    <t>Всього місцеві(регіональні) програми</t>
  </si>
  <si>
    <t>Головний бухгалтер</t>
  </si>
  <si>
    <t>В.М.Солонар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</si>
</sst>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20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0"/>
      <color indexed="17"/>
      <name val="Arial Cyr"/>
      <charset val="204"/>
    </font>
    <font>
      <sz val="24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9" fontId="19" fillId="0" borderId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vertical="center" wrapText="1"/>
    </xf>
    <xf numFmtId="0" fontId="6" fillId="0" borderId="6" xfId="0" applyFont="1" applyBorder="1"/>
    <xf numFmtId="164" fontId="3" fillId="0" borderId="6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165" fontId="6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166" fontId="6" fillId="0" borderId="7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horizontal="right" vertical="top"/>
    </xf>
    <xf numFmtId="165" fontId="3" fillId="0" borderId="7" xfId="0" applyNumberFormat="1" applyFont="1" applyBorder="1" applyAlignment="1">
      <alignment horizontal="right" vertical="top"/>
    </xf>
    <xf numFmtId="165" fontId="0" fillId="0" borderId="0" xfId="0" applyNumberFormat="1"/>
    <xf numFmtId="49" fontId="7" fillId="0" borderId="8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right" vertical="top" wrapText="1"/>
    </xf>
    <xf numFmtId="49" fontId="6" fillId="0" borderId="7" xfId="0" applyNumberFormat="1" applyFont="1" applyBorder="1" applyAlignment="1">
      <alignment horizontal="right" vertical="top"/>
    </xf>
    <xf numFmtId="49" fontId="3" fillId="0" borderId="7" xfId="0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8" fillId="0" borderId="7" xfId="0" applyNumberFormat="1" applyFont="1" applyBorder="1" applyAlignment="1">
      <alignment horizontal="right" vertical="top"/>
    </xf>
    <xf numFmtId="164" fontId="7" fillId="0" borderId="7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165" fontId="6" fillId="0" borderId="7" xfId="0" applyNumberFormat="1" applyFont="1" applyBorder="1" applyAlignment="1">
      <alignment vertical="top" wrapText="1"/>
    </xf>
    <xf numFmtId="164" fontId="8" fillId="0" borderId="7" xfId="0" applyNumberFormat="1" applyFont="1" applyBorder="1" applyAlignment="1">
      <alignment horizontal="right" vertical="top"/>
    </xf>
    <xf numFmtId="164" fontId="6" fillId="0" borderId="7" xfId="0" applyNumberFormat="1" applyFont="1" applyBorder="1" applyAlignment="1">
      <alignment horizontal="right" vertical="top"/>
    </xf>
    <xf numFmtId="0" fontId="7" fillId="0" borderId="7" xfId="0" applyFont="1" applyFill="1" applyBorder="1" applyAlignment="1">
      <alignment horizontal="justify" vertical="top"/>
    </xf>
    <xf numFmtId="164" fontId="7" fillId="0" borderId="7" xfId="0" applyNumberFormat="1" applyFont="1" applyFill="1" applyBorder="1" applyAlignment="1">
      <alignment horizontal="right" vertical="top"/>
    </xf>
    <xf numFmtId="49" fontId="7" fillId="0" borderId="7" xfId="0" applyNumberFormat="1" applyFont="1" applyFill="1" applyBorder="1" applyAlignment="1">
      <alignment horizontal="justify" vertical="top"/>
    </xf>
    <xf numFmtId="49" fontId="7" fillId="0" borderId="7" xfId="0" applyNumberFormat="1" applyFont="1" applyFill="1" applyBorder="1" applyAlignment="1">
      <alignment horizontal="right" vertical="top"/>
    </xf>
    <xf numFmtId="1" fontId="6" fillId="0" borderId="7" xfId="0" applyNumberFormat="1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164" fontId="6" fillId="0" borderId="7" xfId="0" applyNumberFormat="1" applyFont="1" applyFill="1" applyBorder="1" applyAlignment="1">
      <alignment horizontal="right" vertical="top"/>
    </xf>
    <xf numFmtId="49" fontId="6" fillId="0" borderId="7" xfId="0" applyNumberFormat="1" applyFont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horizontal="right" vertical="top" wrapText="1"/>
    </xf>
    <xf numFmtId="164" fontId="3" fillId="0" borderId="7" xfId="0" applyNumberFormat="1" applyFont="1" applyFill="1" applyBorder="1" applyAlignment="1">
      <alignment horizontal="right" vertical="top"/>
    </xf>
    <xf numFmtId="166" fontId="6" fillId="0" borderId="7" xfId="0" applyNumberFormat="1" applyFont="1" applyBorder="1" applyAlignment="1">
      <alignment horizontal="right" vertical="top"/>
    </xf>
    <xf numFmtId="164" fontId="6" fillId="0" borderId="7" xfId="0" applyNumberFormat="1" applyFont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49" fontId="3" fillId="0" borderId="7" xfId="0" applyNumberFormat="1" applyFont="1" applyBorder="1" applyAlignment="1">
      <alignment vertical="top" wrapText="1"/>
    </xf>
    <xf numFmtId="166" fontId="3" fillId="0" borderId="7" xfId="0" applyNumberFormat="1" applyFont="1" applyBorder="1" applyAlignment="1">
      <alignment horizontal="right" vertical="top"/>
    </xf>
    <xf numFmtId="164" fontId="6" fillId="0" borderId="8" xfId="0" applyNumberFormat="1" applyFont="1" applyBorder="1" applyAlignment="1">
      <alignment horizontal="center" vertical="top" wrapText="1"/>
    </xf>
    <xf numFmtId="165" fontId="6" fillId="0" borderId="7" xfId="0" applyNumberFormat="1" applyFont="1" applyFill="1" applyBorder="1" applyAlignment="1">
      <alignment horizontal="justify" vertical="top"/>
    </xf>
    <xf numFmtId="0" fontId="9" fillId="0" borderId="8" xfId="0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Border="1" applyAlignment="1">
      <alignment vertical="top" wrapText="1"/>
    </xf>
    <xf numFmtId="49" fontId="6" fillId="0" borderId="7" xfId="0" applyNumberFormat="1" applyFont="1" applyFill="1" applyBorder="1" applyAlignment="1">
      <alignment horizontal="justify" vertical="top"/>
    </xf>
    <xf numFmtId="49" fontId="6" fillId="0" borderId="9" xfId="0" applyNumberFormat="1" applyFont="1" applyFill="1" applyBorder="1" applyAlignment="1">
      <alignment horizontal="justify" vertical="top"/>
    </xf>
    <xf numFmtId="49" fontId="6" fillId="0" borderId="9" xfId="0" applyNumberFormat="1" applyFont="1" applyFill="1" applyBorder="1" applyAlignment="1">
      <alignment horizontal="right" vertical="top"/>
    </xf>
    <xf numFmtId="49" fontId="6" fillId="0" borderId="7" xfId="0" applyNumberFormat="1" applyFont="1" applyFill="1" applyBorder="1" applyAlignment="1">
      <alignment horizontal="right" vertical="top"/>
    </xf>
    <xf numFmtId="164" fontId="6" fillId="0" borderId="9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0" xfId="0" applyFont="1"/>
    <xf numFmtId="164" fontId="6" fillId="0" borderId="0" xfId="0" applyNumberFormat="1" applyFont="1" applyAlignment="1">
      <alignment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0" fillId="0" borderId="0" xfId="0" applyFont="1"/>
    <xf numFmtId="164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0" fontId="11" fillId="0" borderId="0" xfId="0" applyFont="1"/>
    <xf numFmtId="0" fontId="12" fillId="0" borderId="0" xfId="0" applyFont="1"/>
    <xf numFmtId="164" fontId="13" fillId="0" borderId="0" xfId="0" applyNumberFormat="1" applyFont="1"/>
    <xf numFmtId="164" fontId="0" fillId="0" borderId="0" xfId="0" applyNumberFormat="1"/>
    <xf numFmtId="0" fontId="0" fillId="0" borderId="8" xfId="0" applyBorder="1"/>
    <xf numFmtId="49" fontId="3" fillId="0" borderId="7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4" fillId="0" borderId="7" xfId="0" applyFont="1" applyBorder="1"/>
    <xf numFmtId="164" fontId="14" fillId="0" borderId="7" xfId="0" applyNumberFormat="1" applyFont="1" applyBorder="1" applyAlignment="1">
      <alignment horizontal="center" wrapText="1"/>
    </xf>
    <xf numFmtId="0" fontId="1" fillId="0" borderId="8" xfId="0" applyFont="1" applyBorder="1"/>
    <xf numFmtId="49" fontId="1" fillId="0" borderId="0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/>
    <xf numFmtId="49" fontId="1" fillId="0" borderId="0" xfId="0" applyNumberFormat="1" applyFont="1" applyAlignment="1">
      <alignment horizontal="right"/>
    </xf>
    <xf numFmtId="0" fontId="1" fillId="0" borderId="7" xfId="0" applyFont="1" applyFill="1" applyBorder="1" applyAlignment="1">
      <alignment horizontal="justify"/>
    </xf>
    <xf numFmtId="164" fontId="1" fillId="0" borderId="7" xfId="0" applyNumberFormat="1" applyFont="1" applyFill="1" applyBorder="1" applyAlignment="1">
      <alignment horizontal="center" wrapText="1"/>
    </xf>
    <xf numFmtId="164" fontId="1" fillId="0" borderId="7" xfId="0" applyNumberFormat="1" applyFont="1" applyBorder="1"/>
    <xf numFmtId="0" fontId="1" fillId="0" borderId="11" xfId="0" applyFont="1" applyBorder="1"/>
    <xf numFmtId="49" fontId="1" fillId="0" borderId="7" xfId="0" applyNumberFormat="1" applyFont="1" applyBorder="1" applyAlignment="1">
      <alignment horizontal="right" vertical="top" wrapText="1"/>
    </xf>
    <xf numFmtId="9" fontId="1" fillId="0" borderId="7" xfId="1" applyFont="1" applyFill="1" applyBorder="1" applyAlignment="1" applyProtection="1">
      <alignment horizontal="left"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>
      <alignment horizontal="left"/>
    </xf>
    <xf numFmtId="0" fontId="1" fillId="0" borderId="7" xfId="0" applyFont="1" applyBorder="1" applyAlignment="1">
      <alignment horizontal="justify"/>
    </xf>
    <xf numFmtId="0" fontId="1" fillId="0" borderId="7" xfId="0" applyFont="1" applyBorder="1" applyAlignment="1">
      <alignment horizontal="left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justify" vertical="top"/>
    </xf>
    <xf numFmtId="164" fontId="15" fillId="0" borderId="7" xfId="0" applyNumberFormat="1" applyFont="1" applyBorder="1" applyAlignment="1">
      <alignment horizontal="center" wrapText="1"/>
    </xf>
    <xf numFmtId="0" fontId="15" fillId="0" borderId="7" xfId="0" applyFont="1" applyFill="1" applyBorder="1" applyAlignment="1">
      <alignment horizontal="justify"/>
    </xf>
    <xf numFmtId="164" fontId="15" fillId="0" borderId="7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vertical="top" wrapText="1"/>
    </xf>
    <xf numFmtId="164" fontId="1" fillId="0" borderId="7" xfId="0" applyNumberFormat="1" applyFont="1" applyBorder="1" applyAlignment="1">
      <alignment vertical="top"/>
    </xf>
    <xf numFmtId="164" fontId="9" fillId="0" borderId="7" xfId="0" applyNumberFormat="1" applyFont="1" applyBorder="1" applyAlignment="1">
      <alignment vertical="top"/>
    </xf>
    <xf numFmtId="0" fontId="1" fillId="0" borderId="7" xfId="0" applyFont="1" applyBorder="1" applyAlignment="1">
      <alignment horizontal="justify" wrapText="1"/>
    </xf>
    <xf numFmtId="164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 applyProtection="1">
      <alignment horizontal="left" wrapText="1"/>
      <protection locked="0"/>
    </xf>
    <xf numFmtId="0" fontId="15" fillId="0" borderId="7" xfId="0" applyFont="1" applyFill="1" applyBorder="1" applyAlignment="1">
      <alignment horizontal="justify" wrapText="1"/>
    </xf>
    <xf numFmtId="164" fontId="1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justify" wrapText="1"/>
    </xf>
    <xf numFmtId="164" fontId="14" fillId="0" borderId="0" xfId="0" applyNumberFormat="1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4" fontId="18" fillId="0" borderId="0" xfId="0" applyNumberFormat="1" applyFont="1"/>
    <xf numFmtId="164" fontId="0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5"/>
  <sheetViews>
    <sheetView tabSelected="1" view="pageBreakPreview" topLeftCell="D1" zoomScale="50" zoomScaleNormal="50" zoomScaleSheetLayoutView="50" workbookViewId="0">
      <pane ySplit="3924" topLeftCell="A60"/>
      <selection activeCell="J3" sqref="J3"/>
      <selection pane="bottomLeft" activeCell="D60" sqref="D60"/>
    </sheetView>
  </sheetViews>
  <sheetFormatPr defaultColWidth="9" defaultRowHeight="13.2" x14ac:dyDescent="0.25"/>
  <cols>
    <col min="1" max="1" width="6" customWidth="1"/>
    <col min="2" max="2" width="18.88671875" customWidth="1"/>
    <col min="3" max="3" width="15.5546875" customWidth="1"/>
    <col min="4" max="4" width="24.44140625" customWidth="1"/>
    <col min="5" max="5" width="61.5546875" customWidth="1"/>
    <col min="6" max="6" width="72.88671875" customWidth="1"/>
    <col min="7" max="7" width="30" customWidth="1"/>
    <col min="8" max="8" width="23.88671875" customWidth="1"/>
    <col min="9" max="9" width="28" customWidth="1"/>
    <col min="10" max="10" width="24.88671875" customWidth="1"/>
    <col min="11" max="11" width="24.33203125" customWidth="1"/>
    <col min="12" max="12" width="14" customWidth="1"/>
    <col min="13" max="13" width="19.33203125" customWidth="1"/>
  </cols>
  <sheetData>
    <row r="1" spans="2:13" ht="27.75" customHeight="1" x14ac:dyDescent="0.35">
      <c r="J1" s="1" t="s">
        <v>0</v>
      </c>
      <c r="K1" s="2"/>
    </row>
    <row r="2" spans="2:13" ht="18" x14ac:dyDescent="0.35">
      <c r="J2" s="1" t="s">
        <v>1</v>
      </c>
      <c r="K2" s="2"/>
    </row>
    <row r="3" spans="2:13" ht="18" x14ac:dyDescent="0.35">
      <c r="J3" s="1" t="s">
        <v>2</v>
      </c>
      <c r="K3" s="2"/>
    </row>
    <row r="4" spans="2:13" ht="58.5" customHeight="1" x14ac:dyDescent="0.4">
      <c r="E4" s="161" t="s">
        <v>3</v>
      </c>
      <c r="F4" s="161"/>
      <c r="G4" s="161"/>
      <c r="H4" s="161"/>
      <c r="I4" s="161"/>
      <c r="J4" s="161"/>
      <c r="K4" s="3"/>
    </row>
    <row r="5" spans="2:13" ht="22.8" x14ac:dyDescent="0.4">
      <c r="E5" s="3"/>
      <c r="F5" s="3"/>
      <c r="G5" s="3"/>
      <c r="H5" s="3"/>
      <c r="I5" s="3"/>
      <c r="J5" s="3" t="s">
        <v>4</v>
      </c>
      <c r="K5" s="3" t="s">
        <v>5</v>
      </c>
      <c r="M5" s="4"/>
    </row>
    <row r="6" spans="2:13" ht="45" customHeight="1" x14ac:dyDescent="0.25">
      <c r="B6" s="162" t="s">
        <v>6</v>
      </c>
      <c r="C6" s="163" t="s">
        <v>7</v>
      </c>
      <c r="D6" s="164" t="s">
        <v>8</v>
      </c>
      <c r="E6" s="165" t="s">
        <v>9</v>
      </c>
      <c r="F6" s="165" t="s">
        <v>10</v>
      </c>
      <c r="G6" s="166" t="s">
        <v>11</v>
      </c>
      <c r="H6" s="166" t="s">
        <v>12</v>
      </c>
      <c r="I6" s="165" t="s">
        <v>13</v>
      </c>
      <c r="J6" s="166" t="s">
        <v>14</v>
      </c>
      <c r="K6" s="166"/>
      <c r="M6" s="167"/>
    </row>
    <row r="7" spans="2:13" ht="146.25" customHeight="1" x14ac:dyDescent="0.25">
      <c r="B7" s="162"/>
      <c r="C7" s="163"/>
      <c r="D7" s="164"/>
      <c r="E7" s="165"/>
      <c r="F7" s="165"/>
      <c r="G7" s="166"/>
      <c r="H7" s="166"/>
      <c r="I7" s="165"/>
      <c r="J7" s="6" t="s">
        <v>15</v>
      </c>
      <c r="K7" s="6" t="s">
        <v>16</v>
      </c>
      <c r="M7" s="167"/>
    </row>
    <row r="8" spans="2:13" ht="30" customHeight="1" x14ac:dyDescent="0.25">
      <c r="B8" s="7">
        <v>1</v>
      </c>
      <c r="C8" s="8">
        <v>2</v>
      </c>
      <c r="D8" s="9">
        <v>3</v>
      </c>
      <c r="E8" s="8">
        <v>4</v>
      </c>
      <c r="F8" s="8">
        <v>5</v>
      </c>
      <c r="G8" s="8">
        <v>6</v>
      </c>
      <c r="H8" s="9">
        <v>7</v>
      </c>
      <c r="I8" s="8">
        <v>8</v>
      </c>
      <c r="J8" s="8">
        <v>9</v>
      </c>
      <c r="K8" s="8">
        <v>10</v>
      </c>
      <c r="M8" s="5"/>
    </row>
    <row r="9" spans="2:13" ht="44.25" customHeight="1" x14ac:dyDescent="0.4">
      <c r="B9" s="10" t="s">
        <v>17</v>
      </c>
      <c r="C9" s="10"/>
      <c r="D9" s="11"/>
      <c r="E9" s="12" t="s">
        <v>18</v>
      </c>
      <c r="F9" s="13"/>
      <c r="G9" s="13"/>
      <c r="H9" s="13"/>
      <c r="I9" s="14"/>
      <c r="J9" s="13"/>
      <c r="K9" s="14"/>
      <c r="L9" s="1"/>
    </row>
    <row r="10" spans="2:13" ht="48" customHeight="1" x14ac:dyDescent="0.35">
      <c r="B10" s="15" t="s">
        <v>19</v>
      </c>
      <c r="C10" s="15"/>
      <c r="D10" s="16"/>
      <c r="E10" s="17" t="s">
        <v>18</v>
      </c>
      <c r="F10" s="18"/>
      <c r="G10" s="18"/>
      <c r="H10" s="18"/>
      <c r="I10" s="19"/>
      <c r="J10" s="20"/>
      <c r="K10" s="21"/>
      <c r="L10" s="1"/>
    </row>
    <row r="11" spans="2:13" ht="94.5" customHeight="1" x14ac:dyDescent="0.35">
      <c r="B11" s="22"/>
      <c r="C11" s="23"/>
      <c r="D11" s="24"/>
      <c r="E11" s="25"/>
      <c r="F11" s="26" t="s">
        <v>20</v>
      </c>
      <c r="G11" s="18" t="s">
        <v>21</v>
      </c>
      <c r="H11" s="27">
        <v>1368.7819999999999</v>
      </c>
      <c r="I11" s="28">
        <v>608.00199999999995</v>
      </c>
      <c r="J11" s="28">
        <v>760.78</v>
      </c>
      <c r="K11" s="29">
        <v>760.78</v>
      </c>
      <c r="L11" s="1"/>
      <c r="M11" s="30" t="e">
        <f>H13+H18+H19+#REF!+#REF!</f>
        <v>#REF!</v>
      </c>
    </row>
    <row r="12" spans="2:13" ht="99.75" customHeight="1" x14ac:dyDescent="0.35">
      <c r="B12" s="31" t="s">
        <v>22</v>
      </c>
      <c r="C12" s="32" t="s">
        <v>23</v>
      </c>
      <c r="D12" s="33" t="s">
        <v>24</v>
      </c>
      <c r="E12" s="34" t="s">
        <v>25</v>
      </c>
      <c r="F12" s="35" t="s">
        <v>26</v>
      </c>
      <c r="G12" s="35"/>
      <c r="H12" s="36" t="s">
        <v>27</v>
      </c>
      <c r="I12" s="37" t="s">
        <v>27</v>
      </c>
      <c r="J12" s="38"/>
      <c r="K12" s="29"/>
      <c r="L12" s="1"/>
      <c r="M12" s="30"/>
    </row>
    <row r="13" spans="2:13" ht="151.5" customHeight="1" x14ac:dyDescent="0.35">
      <c r="B13" s="39" t="s">
        <v>28</v>
      </c>
      <c r="C13" s="39" t="s">
        <v>29</v>
      </c>
      <c r="D13" s="40" t="s">
        <v>30</v>
      </c>
      <c r="E13" s="41" t="s">
        <v>31</v>
      </c>
      <c r="F13" s="42" t="s">
        <v>32</v>
      </c>
      <c r="G13" s="18"/>
      <c r="H13" s="36">
        <v>106.238</v>
      </c>
      <c r="I13" s="37">
        <v>66.278000000000006</v>
      </c>
      <c r="J13" s="43" t="s">
        <v>33</v>
      </c>
      <c r="K13" s="37" t="s">
        <v>33</v>
      </c>
      <c r="L13" s="1"/>
    </row>
    <row r="14" spans="2:13" ht="57.75" hidden="1" customHeight="1" x14ac:dyDescent="0.35">
      <c r="B14" s="23" t="s">
        <v>34</v>
      </c>
      <c r="C14" s="23" t="s">
        <v>35</v>
      </c>
      <c r="D14" s="44" t="s">
        <v>36</v>
      </c>
      <c r="E14" s="25" t="s">
        <v>37</v>
      </c>
      <c r="F14" s="45" t="s">
        <v>38</v>
      </c>
      <c r="G14" s="45"/>
      <c r="H14" s="46">
        <f t="shared" ref="H14:H16" si="0">I14+J14</f>
        <v>0</v>
      </c>
      <c r="I14" s="47"/>
      <c r="J14" s="47"/>
      <c r="K14" s="48">
        <f t="shared" ref="K14:K16" si="1">I14+J14</f>
        <v>0</v>
      </c>
      <c r="L14" s="1"/>
    </row>
    <row r="15" spans="2:13" ht="57" hidden="1" customHeight="1" x14ac:dyDescent="0.35">
      <c r="B15" s="23" t="s">
        <v>34</v>
      </c>
      <c r="C15" s="23" t="s">
        <v>35</v>
      </c>
      <c r="D15" s="44" t="s">
        <v>36</v>
      </c>
      <c r="E15" s="25" t="s">
        <v>37</v>
      </c>
      <c r="F15" s="49" t="s">
        <v>39</v>
      </c>
      <c r="G15" s="49"/>
      <c r="H15" s="46">
        <f t="shared" si="0"/>
        <v>0</v>
      </c>
      <c r="I15" s="50"/>
      <c r="J15" s="47"/>
      <c r="K15" s="48">
        <f t="shared" si="1"/>
        <v>0</v>
      </c>
      <c r="L15" s="1"/>
    </row>
    <row r="16" spans="2:13" ht="57.75" hidden="1" customHeight="1" x14ac:dyDescent="0.35">
      <c r="B16" s="23" t="s">
        <v>34</v>
      </c>
      <c r="C16" s="23" t="s">
        <v>35</v>
      </c>
      <c r="D16" s="44" t="s">
        <v>36</v>
      </c>
      <c r="E16" s="25" t="s">
        <v>37</v>
      </c>
      <c r="F16" s="49" t="s">
        <v>39</v>
      </c>
      <c r="G16" s="49"/>
      <c r="H16" s="46">
        <f t="shared" si="0"/>
        <v>0</v>
      </c>
      <c r="I16" s="50"/>
      <c r="J16" s="47"/>
      <c r="K16" s="48">
        <f t="shared" si="1"/>
        <v>0</v>
      </c>
      <c r="L16" s="1"/>
    </row>
    <row r="17" spans="2:13" ht="67.5" customHeight="1" x14ac:dyDescent="0.35">
      <c r="B17" s="32" t="s">
        <v>40</v>
      </c>
      <c r="C17" s="32">
        <v>7350</v>
      </c>
      <c r="D17" s="32" t="s">
        <v>41</v>
      </c>
      <c r="E17" s="34" t="s">
        <v>42</v>
      </c>
      <c r="F17" s="51" t="s">
        <v>43</v>
      </c>
      <c r="G17" s="51"/>
      <c r="H17" s="36" t="s">
        <v>44</v>
      </c>
      <c r="I17" s="52" t="s">
        <v>45</v>
      </c>
      <c r="J17" s="43" t="s">
        <v>46</v>
      </c>
      <c r="K17" s="48">
        <v>400</v>
      </c>
      <c r="L17" s="1"/>
    </row>
    <row r="18" spans="2:13" ht="69.75" customHeight="1" x14ac:dyDescent="0.35">
      <c r="B18" s="39">
        <v>111010</v>
      </c>
      <c r="C18" s="39">
        <v>1010</v>
      </c>
      <c r="D18" s="53">
        <v>910</v>
      </c>
      <c r="E18" s="41" t="s">
        <v>47</v>
      </c>
      <c r="F18" s="54" t="s">
        <v>48</v>
      </c>
      <c r="G18" s="55"/>
      <c r="H18" s="36" t="s">
        <v>49</v>
      </c>
      <c r="I18" s="56">
        <v>121.63200000000001</v>
      </c>
      <c r="J18" s="48">
        <v>320.82</v>
      </c>
      <c r="K18" s="48">
        <v>320.82</v>
      </c>
      <c r="L18" s="1"/>
    </row>
    <row r="19" spans="2:13" ht="77.25" customHeight="1" x14ac:dyDescent="0.35">
      <c r="B19" s="39">
        <v>114060</v>
      </c>
      <c r="C19" s="39">
        <v>4060</v>
      </c>
      <c r="D19" s="57">
        <v>828</v>
      </c>
      <c r="E19" s="41" t="s">
        <v>50</v>
      </c>
      <c r="F19" s="49" t="s">
        <v>51</v>
      </c>
      <c r="G19" s="49"/>
      <c r="H19" s="36" t="s">
        <v>52</v>
      </c>
      <c r="I19" s="58">
        <v>56.203000000000003</v>
      </c>
      <c r="J19" s="48"/>
      <c r="K19" s="48"/>
      <c r="L19" s="1"/>
    </row>
    <row r="20" spans="2:13" ht="66.75" customHeight="1" x14ac:dyDescent="0.35">
      <c r="B20" s="39"/>
      <c r="C20" s="59"/>
      <c r="D20" s="60"/>
      <c r="E20" s="61"/>
      <c r="F20" s="15" t="s">
        <v>53</v>
      </c>
      <c r="G20" s="39"/>
      <c r="H20" s="62" t="s">
        <v>54</v>
      </c>
      <c r="I20" s="63">
        <v>9.75</v>
      </c>
      <c r="J20" s="48"/>
      <c r="K20" s="64"/>
      <c r="L20" s="1"/>
    </row>
    <row r="21" spans="2:13" ht="96.75" customHeight="1" x14ac:dyDescent="0.35">
      <c r="B21" s="39">
        <v>119770</v>
      </c>
      <c r="C21" s="59">
        <v>9770</v>
      </c>
      <c r="D21" s="60" t="s">
        <v>24</v>
      </c>
      <c r="E21" s="61" t="s">
        <v>55</v>
      </c>
      <c r="F21" s="39" t="s">
        <v>56</v>
      </c>
      <c r="G21" s="39"/>
      <c r="H21" s="65">
        <v>9.75</v>
      </c>
      <c r="I21" s="56">
        <v>9.75</v>
      </c>
      <c r="J21" s="48"/>
      <c r="K21" s="64"/>
      <c r="L21" s="1"/>
    </row>
    <row r="22" spans="2:13" ht="75" customHeight="1" x14ac:dyDescent="0.35">
      <c r="B22" s="39"/>
      <c r="C22" s="39"/>
      <c r="D22" s="40"/>
      <c r="E22" s="41"/>
      <c r="F22" s="55" t="s">
        <v>57</v>
      </c>
      <c r="G22" s="54" t="s">
        <v>58</v>
      </c>
      <c r="H22" s="66">
        <v>114.71599999999999</v>
      </c>
      <c r="I22" s="67">
        <v>114.71599999999999</v>
      </c>
      <c r="J22" s="48"/>
      <c r="K22" s="64"/>
      <c r="L22" s="1"/>
    </row>
    <row r="23" spans="2:13" ht="66.75" customHeight="1" x14ac:dyDescent="0.35">
      <c r="B23" s="39" t="s">
        <v>59</v>
      </c>
      <c r="C23" s="39" t="s">
        <v>60</v>
      </c>
      <c r="D23" s="40" t="s">
        <v>36</v>
      </c>
      <c r="E23" s="41" t="s">
        <v>61</v>
      </c>
      <c r="F23" s="54" t="s">
        <v>62</v>
      </c>
      <c r="G23" s="54"/>
      <c r="H23" s="56">
        <v>86.715999999999994</v>
      </c>
      <c r="I23" s="56">
        <v>86.715999999999994</v>
      </c>
      <c r="J23" s="48"/>
      <c r="K23" s="64"/>
      <c r="L23" s="1"/>
      <c r="M23" s="54"/>
    </row>
    <row r="24" spans="2:13" ht="117.75" customHeight="1" x14ac:dyDescent="0.35">
      <c r="B24" s="39"/>
      <c r="C24" s="39"/>
      <c r="D24" s="40"/>
      <c r="E24" s="41"/>
      <c r="F24" s="68" t="s">
        <v>63</v>
      </c>
      <c r="G24" s="18" t="s">
        <v>64</v>
      </c>
      <c r="H24" s="63">
        <v>712.59400000000005</v>
      </c>
      <c r="I24" s="63">
        <v>712.59400000000005</v>
      </c>
      <c r="J24" s="67"/>
      <c r="K24" s="69"/>
      <c r="L24" s="1"/>
    </row>
    <row r="25" spans="2:13" ht="99.75" customHeight="1" x14ac:dyDescent="0.35">
      <c r="B25" s="39">
        <v>116013</v>
      </c>
      <c r="C25" s="59">
        <v>6013</v>
      </c>
      <c r="D25" s="70">
        <v>620</v>
      </c>
      <c r="E25" s="61" t="s">
        <v>65</v>
      </c>
      <c r="F25" s="54" t="s">
        <v>66</v>
      </c>
      <c r="G25" s="54"/>
      <c r="H25" s="56">
        <v>712.59400000000005</v>
      </c>
      <c r="I25" s="56">
        <v>712.59400000000005</v>
      </c>
      <c r="J25" s="48"/>
      <c r="K25" s="64"/>
      <c r="L25" s="1"/>
    </row>
    <row r="26" spans="2:13" ht="2.25" customHeight="1" x14ac:dyDescent="0.35">
      <c r="B26" s="39"/>
      <c r="C26" s="59"/>
      <c r="D26" s="60"/>
      <c r="E26" s="61"/>
      <c r="F26" s="54"/>
      <c r="G26" s="54"/>
      <c r="H26" s="71">
        <f>SUM(H11:H19)</f>
        <v>1475.02</v>
      </c>
      <c r="I26" s="56"/>
      <c r="J26" s="56"/>
      <c r="K26" s="48"/>
      <c r="L26" s="1"/>
    </row>
    <row r="27" spans="2:13" ht="72.75" customHeight="1" x14ac:dyDescent="0.35">
      <c r="B27" s="72"/>
      <c r="C27" s="72"/>
      <c r="D27" s="73"/>
      <c r="E27" s="74"/>
      <c r="F27" s="55" t="s">
        <v>67</v>
      </c>
      <c r="G27" s="54" t="s">
        <v>68</v>
      </c>
      <c r="H27" s="63">
        <v>130.40899999999999</v>
      </c>
      <c r="I27" s="63">
        <f>I28</f>
        <v>130.40899999999999</v>
      </c>
      <c r="J27" s="63">
        <f>J28</f>
        <v>0</v>
      </c>
      <c r="K27" s="63"/>
      <c r="L27" s="1"/>
    </row>
    <row r="28" spans="2:13" ht="56.25" customHeight="1" x14ac:dyDescent="0.35">
      <c r="B28" s="15" t="s">
        <v>69</v>
      </c>
      <c r="C28" s="15">
        <v>3000</v>
      </c>
      <c r="D28" s="16"/>
      <c r="E28" s="17" t="s">
        <v>70</v>
      </c>
      <c r="F28" s="55"/>
      <c r="G28" s="55"/>
      <c r="H28" s="63">
        <v>130.40899999999999</v>
      </c>
      <c r="I28" s="63">
        <v>130.40899999999999</v>
      </c>
      <c r="J28" s="63"/>
      <c r="K28" s="63"/>
      <c r="L28" s="1"/>
    </row>
    <row r="29" spans="2:13" ht="161.25" customHeight="1" x14ac:dyDescent="0.35">
      <c r="B29" s="39">
        <v>113241</v>
      </c>
      <c r="C29" s="39">
        <v>3241</v>
      </c>
      <c r="D29" s="40">
        <v>1090</v>
      </c>
      <c r="E29" s="41" t="s">
        <v>71</v>
      </c>
      <c r="F29" s="54" t="s">
        <v>72</v>
      </c>
      <c r="G29" s="54"/>
      <c r="H29" s="56">
        <v>65.209000000000003</v>
      </c>
      <c r="I29" s="56">
        <v>65.209000000000003</v>
      </c>
      <c r="J29" s="56"/>
      <c r="K29" s="56"/>
      <c r="L29" s="1"/>
    </row>
    <row r="30" spans="2:13" ht="69.75" customHeight="1" x14ac:dyDescent="0.35">
      <c r="B30" s="75" t="s">
        <v>73</v>
      </c>
      <c r="C30" s="75" t="s">
        <v>74</v>
      </c>
      <c r="D30" s="76" t="s">
        <v>75</v>
      </c>
      <c r="E30" s="18" t="s">
        <v>76</v>
      </c>
      <c r="F30" s="54" t="s">
        <v>77</v>
      </c>
      <c r="G30" s="55"/>
      <c r="H30" s="56">
        <v>22</v>
      </c>
      <c r="I30" s="56">
        <v>22</v>
      </c>
      <c r="J30" s="56"/>
      <c r="K30" s="56"/>
      <c r="L30" s="1"/>
    </row>
    <row r="31" spans="2:13" ht="95.25" customHeight="1" x14ac:dyDescent="0.35">
      <c r="B31" s="59"/>
      <c r="C31" s="59"/>
      <c r="D31" s="70"/>
      <c r="E31" s="61"/>
      <c r="F31" s="54" t="s">
        <v>78</v>
      </c>
      <c r="G31" s="54"/>
      <c r="H31" s="56">
        <v>5</v>
      </c>
      <c r="I31" s="56">
        <v>5</v>
      </c>
      <c r="J31" s="56"/>
      <c r="K31" s="56"/>
      <c r="L31" s="1"/>
    </row>
    <row r="32" spans="2:13" ht="95.25" customHeight="1" x14ac:dyDescent="0.35">
      <c r="B32" s="60" t="s">
        <v>79</v>
      </c>
      <c r="C32" s="60" t="s">
        <v>80</v>
      </c>
      <c r="D32" s="60" t="s">
        <v>81</v>
      </c>
      <c r="E32" s="77" t="s">
        <v>82</v>
      </c>
      <c r="F32" s="78" t="s">
        <v>83</v>
      </c>
      <c r="G32" s="79"/>
      <c r="H32" s="80" t="s">
        <v>84</v>
      </c>
      <c r="I32" s="80" t="s">
        <v>84</v>
      </c>
      <c r="J32" s="80"/>
      <c r="K32" s="81"/>
      <c r="L32" s="1"/>
    </row>
    <row r="33" spans="2:17" ht="165.75" customHeight="1" x14ac:dyDescent="0.35">
      <c r="B33" s="60"/>
      <c r="C33" s="59"/>
      <c r="D33" s="60"/>
      <c r="E33" s="61"/>
      <c r="F33" s="17" t="s">
        <v>85</v>
      </c>
      <c r="G33" s="82" t="s">
        <v>86</v>
      </c>
      <c r="H33" s="83">
        <v>2.8</v>
      </c>
      <c r="I33" s="84"/>
      <c r="J33" s="85">
        <v>2.8</v>
      </c>
      <c r="K33" s="64"/>
      <c r="L33" s="1"/>
      <c r="M33" s="86"/>
      <c r="N33" s="86"/>
      <c r="O33" s="87"/>
      <c r="P33" s="88"/>
      <c r="Q33" s="4"/>
    </row>
    <row r="34" spans="2:17" ht="194.25" customHeight="1" x14ac:dyDescent="0.35">
      <c r="B34" s="89" t="s">
        <v>87</v>
      </c>
      <c r="C34" s="75" t="s">
        <v>88</v>
      </c>
      <c r="D34" s="57" t="s">
        <v>89</v>
      </c>
      <c r="E34" s="90" t="s">
        <v>90</v>
      </c>
      <c r="F34" s="45"/>
      <c r="G34" s="45"/>
      <c r="H34" s="91">
        <v>2.35</v>
      </c>
      <c r="I34" s="47"/>
      <c r="J34" s="48">
        <v>2.35</v>
      </c>
      <c r="K34" s="56"/>
      <c r="L34" s="1"/>
    </row>
    <row r="35" spans="2:17" ht="5.25" customHeight="1" x14ac:dyDescent="0.4">
      <c r="B35" s="75"/>
      <c r="C35" s="75"/>
      <c r="D35" s="76"/>
      <c r="E35" s="92"/>
      <c r="F35" s="92"/>
      <c r="G35" s="92"/>
      <c r="H35" s="92"/>
      <c r="I35" s="48"/>
      <c r="J35" s="67"/>
      <c r="K35" s="56"/>
      <c r="L35" s="93"/>
    </row>
    <row r="36" spans="2:17" ht="60" customHeight="1" x14ac:dyDescent="0.4">
      <c r="B36" s="75" t="s">
        <v>91</v>
      </c>
      <c r="C36" s="75" t="s">
        <v>92</v>
      </c>
      <c r="D36" s="76" t="s">
        <v>93</v>
      </c>
      <c r="E36" s="92" t="s">
        <v>94</v>
      </c>
      <c r="F36" s="42" t="s">
        <v>95</v>
      </c>
      <c r="G36" s="42"/>
      <c r="H36" s="94">
        <v>0.45</v>
      </c>
      <c r="I36" s="48"/>
      <c r="J36" s="48">
        <v>0.45</v>
      </c>
      <c r="K36" s="56"/>
      <c r="L36" s="93"/>
    </row>
    <row r="37" spans="2:17" ht="43.5" hidden="1" customHeight="1" x14ac:dyDescent="0.4">
      <c r="B37" s="75"/>
      <c r="C37" s="75"/>
      <c r="D37" s="76"/>
      <c r="E37" s="92"/>
      <c r="F37" s="92"/>
      <c r="G37" s="92"/>
      <c r="H37" s="92"/>
      <c r="I37" s="48"/>
      <c r="J37" s="67"/>
      <c r="K37" s="56"/>
      <c r="L37" s="93"/>
    </row>
    <row r="38" spans="2:17" ht="82.5" customHeight="1" x14ac:dyDescent="0.4">
      <c r="B38" s="75"/>
      <c r="C38" s="75"/>
      <c r="D38" s="76"/>
      <c r="E38" s="92"/>
      <c r="F38" s="95" t="s">
        <v>96</v>
      </c>
      <c r="G38" s="92" t="s">
        <v>97</v>
      </c>
      <c r="H38" s="92"/>
      <c r="I38" s="48"/>
      <c r="J38" s="67"/>
      <c r="K38" s="56"/>
      <c r="L38" s="93"/>
    </row>
    <row r="39" spans="2:17" ht="90" customHeight="1" x14ac:dyDescent="0.4">
      <c r="B39" s="75" t="s">
        <v>98</v>
      </c>
      <c r="C39" s="75" t="s">
        <v>99</v>
      </c>
      <c r="D39" s="76" t="s">
        <v>100</v>
      </c>
      <c r="E39" s="92" t="s">
        <v>101</v>
      </c>
      <c r="F39" s="92" t="s">
        <v>102</v>
      </c>
      <c r="G39" s="92"/>
      <c r="H39" s="62" t="s">
        <v>103</v>
      </c>
      <c r="I39" s="38" t="s">
        <v>103</v>
      </c>
      <c r="J39" s="67"/>
      <c r="K39" s="56"/>
      <c r="L39" s="93"/>
    </row>
    <row r="40" spans="2:17" ht="108" customHeight="1" x14ac:dyDescent="0.35">
      <c r="B40" s="75"/>
      <c r="C40" s="75"/>
      <c r="D40" s="76"/>
      <c r="E40" s="96" t="s">
        <v>104</v>
      </c>
      <c r="F40" s="26"/>
      <c r="G40" s="26"/>
      <c r="H40" s="17">
        <v>2360.0509999999999</v>
      </c>
      <c r="I40" s="67">
        <v>1596.471</v>
      </c>
      <c r="J40" s="67">
        <v>763.58</v>
      </c>
      <c r="K40" s="67">
        <v>760.78</v>
      </c>
      <c r="L40" s="1"/>
    </row>
    <row r="41" spans="2:17" ht="17.25" customHeight="1" x14ac:dyDescent="0.4">
      <c r="B41" s="168" t="s">
        <v>105</v>
      </c>
      <c r="C41" s="168"/>
      <c r="D41" s="168"/>
      <c r="E41" s="168"/>
      <c r="F41" s="168"/>
      <c r="G41" s="97"/>
      <c r="H41" s="67"/>
      <c r="I41" s="98"/>
      <c r="J41" s="99"/>
      <c r="K41" s="99"/>
      <c r="L41" s="1"/>
    </row>
    <row r="42" spans="2:17" ht="23.25" customHeight="1" x14ac:dyDescent="0.4">
      <c r="B42" s="168"/>
      <c r="C42" s="168"/>
      <c r="D42" s="168"/>
      <c r="E42" s="168"/>
      <c r="F42" s="168"/>
      <c r="G42" s="97"/>
      <c r="H42" s="97"/>
      <c r="I42" s="98"/>
      <c r="J42" s="99" t="s">
        <v>106</v>
      </c>
      <c r="K42" s="99"/>
      <c r="L42" s="1"/>
    </row>
    <row r="43" spans="2:17" ht="18" x14ac:dyDescent="0.35">
      <c r="B43" s="1"/>
      <c r="C43" s="100" t="s">
        <v>4</v>
      </c>
      <c r="D43" s="100"/>
      <c r="E43" s="100"/>
      <c r="F43" s="100"/>
      <c r="G43" s="100"/>
      <c r="H43" s="100"/>
      <c r="I43" s="101"/>
      <c r="J43" s="102"/>
      <c r="K43" s="102"/>
      <c r="L43" s="1"/>
    </row>
    <row r="44" spans="2:17" ht="18" x14ac:dyDescent="0.35">
      <c r="B44" s="1"/>
      <c r="C44" s="1"/>
      <c r="D44" s="1"/>
      <c r="E44" s="1"/>
      <c r="F44" s="1"/>
      <c r="G44" s="1"/>
      <c r="H44" s="1"/>
      <c r="I44" s="103"/>
      <c r="J44" s="104"/>
      <c r="K44" s="104"/>
      <c r="L44" s="1"/>
    </row>
    <row r="45" spans="2:17" ht="18" x14ac:dyDescent="0.35">
      <c r="B45" s="1"/>
      <c r="C45" s="1"/>
      <c r="D45" s="1"/>
      <c r="E45" s="105"/>
      <c r="F45" s="1"/>
      <c r="G45" s="1"/>
      <c r="H45" s="1"/>
      <c r="I45" s="103"/>
      <c r="J45" s="106"/>
      <c r="K45" s="107"/>
      <c r="L45" s="1"/>
    </row>
    <row r="46" spans="2:17" ht="22.8" x14ac:dyDescent="0.35">
      <c r="B46" s="1"/>
      <c r="C46" s="1"/>
      <c r="D46" s="1"/>
      <c r="E46" s="1"/>
      <c r="F46" s="1"/>
      <c r="G46" s="1"/>
      <c r="H46" s="1"/>
      <c r="I46" s="108"/>
      <c r="J46" s="107"/>
      <c r="K46" s="69"/>
      <c r="L46" s="1"/>
    </row>
    <row r="47" spans="2:17" ht="18" x14ac:dyDescent="0.35">
      <c r="B47" s="1"/>
      <c r="C47" s="1"/>
      <c r="D47" s="109"/>
      <c r="E47" s="1"/>
      <c r="F47" s="1"/>
      <c r="G47" s="1"/>
      <c r="H47" s="1"/>
      <c r="I47" s="104"/>
      <c r="J47" s="104"/>
      <c r="K47" s="104"/>
      <c r="L47" s="1"/>
    </row>
    <row r="48" spans="2:17" ht="18" x14ac:dyDescent="0.35">
      <c r="B48" s="1"/>
      <c r="C48" s="1"/>
      <c r="D48" s="109"/>
      <c r="E48" s="1"/>
      <c r="F48" s="1"/>
      <c r="G48" s="1"/>
      <c r="H48" s="1"/>
      <c r="I48" s="104"/>
      <c r="J48" s="108"/>
      <c r="K48" s="104"/>
      <c r="L48" s="1"/>
    </row>
    <row r="49" spans="4:10" x14ac:dyDescent="0.25">
      <c r="D49" s="110"/>
    </row>
    <row r="50" spans="4:10" ht="18" x14ac:dyDescent="0.35">
      <c r="D50" s="109"/>
      <c r="I50" s="30"/>
      <c r="J50" s="30"/>
    </row>
    <row r="51" spans="4:10" ht="18" x14ac:dyDescent="0.35">
      <c r="D51" s="109"/>
    </row>
    <row r="52" spans="4:10" ht="18" x14ac:dyDescent="0.35">
      <c r="D52" s="109"/>
    </row>
    <row r="53" spans="4:10" ht="18" x14ac:dyDescent="0.35">
      <c r="D53" s="109"/>
    </row>
    <row r="54" spans="4:10" ht="18" x14ac:dyDescent="0.35">
      <c r="D54" s="109"/>
    </row>
    <row r="55" spans="4:10" ht="18" x14ac:dyDescent="0.35">
      <c r="D55" s="109"/>
    </row>
    <row r="56" spans="4:10" ht="18" x14ac:dyDescent="0.35">
      <c r="D56" s="109"/>
    </row>
    <row r="57" spans="4:10" ht="18" x14ac:dyDescent="0.35">
      <c r="D57" s="109"/>
    </row>
    <row r="58" spans="4:10" ht="18" x14ac:dyDescent="0.35">
      <c r="D58" s="1"/>
    </row>
    <row r="59" spans="4:10" ht="18" x14ac:dyDescent="0.35">
      <c r="D59" s="109"/>
    </row>
    <row r="60" spans="4:10" ht="18" x14ac:dyDescent="0.35">
      <c r="D60" s="109"/>
    </row>
    <row r="61" spans="4:10" ht="18" x14ac:dyDescent="0.35">
      <c r="D61" s="109"/>
    </row>
    <row r="62" spans="4:10" ht="18" x14ac:dyDescent="0.35">
      <c r="D62" s="109"/>
    </row>
    <row r="63" spans="4:10" ht="18" x14ac:dyDescent="0.35">
      <c r="D63" s="109"/>
    </row>
    <row r="64" spans="4:10" ht="18" x14ac:dyDescent="0.35">
      <c r="D64" s="109"/>
    </row>
    <row r="65" spans="4:5" ht="18" x14ac:dyDescent="0.35">
      <c r="D65" s="109"/>
    </row>
    <row r="66" spans="4:5" ht="18" x14ac:dyDescent="0.35">
      <c r="D66" s="109"/>
    </row>
    <row r="67" spans="4:5" ht="18" x14ac:dyDescent="0.35">
      <c r="D67" s="109"/>
    </row>
    <row r="69" spans="4:5" ht="22.8" x14ac:dyDescent="0.4">
      <c r="D69" s="3"/>
    </row>
    <row r="70" spans="4:5" ht="18" x14ac:dyDescent="0.35">
      <c r="D70" s="109"/>
    </row>
    <row r="71" spans="4:5" ht="18" x14ac:dyDescent="0.35">
      <c r="D71" s="1"/>
    </row>
    <row r="75" spans="4:5" ht="30" x14ac:dyDescent="0.5">
      <c r="D75" s="111"/>
      <c r="E75" s="112"/>
    </row>
  </sheetData>
  <sheetProtection selectLockedCells="1" selectUnlockedCells="1"/>
  <mergeCells count="12">
    <mergeCell ref="M6:M7"/>
    <mergeCell ref="B41:F42"/>
    <mergeCell ref="E4:J4"/>
    <mergeCell ref="B6:B7"/>
    <mergeCell ref="C6:C7"/>
    <mergeCell ref="D6:D7"/>
    <mergeCell ref="E6:E7"/>
    <mergeCell ref="F6:F7"/>
    <mergeCell ref="G6:G7"/>
    <mergeCell ref="H6:H7"/>
    <mergeCell ref="I6:I7"/>
    <mergeCell ref="J6:K6"/>
  </mergeCells>
  <pageMargins left="0.98402777777777772" right="0.59027777777777779" top="0.55138888888888893" bottom="0.59027777777777779" header="0.51180555555555551" footer="0.51180555555555551"/>
  <pageSetup paperSize="9" scale="3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view="pageBreakPreview" topLeftCell="A5" zoomScale="50" zoomScaleNormal="50" zoomScaleSheetLayoutView="50" workbookViewId="0">
      <selection activeCell="F17" sqref="F17"/>
    </sheetView>
  </sheetViews>
  <sheetFormatPr defaultColWidth="9" defaultRowHeight="13.2" x14ac:dyDescent="0.25"/>
  <cols>
    <col min="1" max="1" width="6" customWidth="1"/>
    <col min="2" max="2" width="18.88671875" customWidth="1"/>
    <col min="3" max="3" width="15.5546875" customWidth="1"/>
    <col min="4" max="4" width="15.33203125" customWidth="1"/>
    <col min="5" max="5" width="61.5546875" customWidth="1"/>
    <col min="6" max="6" width="69.6640625" customWidth="1"/>
    <col min="7" max="7" width="28" customWidth="1"/>
    <col min="8" max="8" width="21.44140625" customWidth="1"/>
    <col min="9" max="9" width="18.6640625" customWidth="1"/>
    <col min="10" max="10" width="9" customWidth="1"/>
    <col min="11" max="11" width="19.33203125" customWidth="1"/>
  </cols>
  <sheetData>
    <row r="1" spans="2:11" ht="27.75" customHeight="1" x14ac:dyDescent="0.35">
      <c r="H1" s="1" t="s">
        <v>107</v>
      </c>
      <c r="I1" s="2"/>
    </row>
    <row r="2" spans="2:11" ht="18" x14ac:dyDescent="0.35">
      <c r="H2" s="1" t="s">
        <v>108</v>
      </c>
      <c r="I2" s="2"/>
    </row>
    <row r="3" spans="2:11" ht="18" x14ac:dyDescent="0.35">
      <c r="H3" s="1" t="s">
        <v>109</v>
      </c>
      <c r="I3" s="2"/>
    </row>
    <row r="4" spans="2:11" ht="58.5" customHeight="1" x14ac:dyDescent="0.4">
      <c r="E4" s="161" t="s">
        <v>110</v>
      </c>
      <c r="F4" s="161"/>
      <c r="G4" s="161"/>
      <c r="H4" s="161"/>
      <c r="I4" s="3"/>
    </row>
    <row r="5" spans="2:11" ht="22.8" x14ac:dyDescent="0.4">
      <c r="E5" s="3"/>
      <c r="F5" s="3"/>
      <c r="G5" s="3"/>
      <c r="H5" s="3" t="s">
        <v>4</v>
      </c>
      <c r="I5" s="3" t="s">
        <v>5</v>
      </c>
      <c r="K5" s="4"/>
    </row>
    <row r="6" spans="2:11" ht="12.75" customHeight="1" x14ac:dyDescent="0.25">
      <c r="B6" s="162" t="s">
        <v>111</v>
      </c>
      <c r="C6" s="169" t="s">
        <v>112</v>
      </c>
      <c r="D6" s="170" t="s">
        <v>113</v>
      </c>
      <c r="E6" s="166" t="s">
        <v>114</v>
      </c>
      <c r="F6" s="166" t="s">
        <v>115</v>
      </c>
      <c r="G6" s="166" t="s">
        <v>13</v>
      </c>
      <c r="H6" s="166" t="s">
        <v>14</v>
      </c>
      <c r="I6" s="166" t="s">
        <v>116</v>
      </c>
      <c r="K6" s="167"/>
    </row>
    <row r="7" spans="2:11" ht="133.5" customHeight="1" x14ac:dyDescent="0.25">
      <c r="B7" s="162"/>
      <c r="C7" s="169"/>
      <c r="D7" s="170"/>
      <c r="E7" s="166"/>
      <c r="F7" s="166"/>
      <c r="G7" s="166"/>
      <c r="H7" s="166"/>
      <c r="I7" s="166"/>
      <c r="K7" s="167"/>
    </row>
    <row r="8" spans="2:11" ht="29.25" customHeight="1" x14ac:dyDescent="0.4">
      <c r="B8" s="113"/>
      <c r="C8" s="114"/>
      <c r="D8" s="115"/>
      <c r="E8" s="116" t="s">
        <v>117</v>
      </c>
      <c r="F8" s="117"/>
      <c r="G8" s="118"/>
      <c r="H8" s="117"/>
      <c r="I8" s="118"/>
    </row>
    <row r="9" spans="2:11" ht="57.75" customHeight="1" x14ac:dyDescent="0.35">
      <c r="B9" s="119"/>
      <c r="C9" s="120" t="s">
        <v>118</v>
      </c>
      <c r="D9" s="121" t="s">
        <v>119</v>
      </c>
      <c r="E9" s="122" t="s">
        <v>120</v>
      </c>
      <c r="F9" s="123" t="s">
        <v>38</v>
      </c>
      <c r="G9" s="124">
        <v>200</v>
      </c>
      <c r="H9" s="125"/>
      <c r="I9" s="124">
        <v>200</v>
      </c>
    </row>
    <row r="10" spans="2:11" ht="68.25" customHeight="1" x14ac:dyDescent="0.35">
      <c r="B10" s="125"/>
      <c r="C10" s="126" t="s">
        <v>121</v>
      </c>
      <c r="D10" s="125">
        <v>1090</v>
      </c>
      <c r="E10" s="1" t="s">
        <v>122</v>
      </c>
      <c r="F10" s="127" t="s">
        <v>123</v>
      </c>
      <c r="G10" s="128">
        <v>54.85</v>
      </c>
      <c r="H10" s="129"/>
      <c r="I10" s="124">
        <f t="shared" ref="I10:I33" si="0">G10+H10</f>
        <v>54.85</v>
      </c>
    </row>
    <row r="11" spans="2:11" ht="59.25" customHeight="1" x14ac:dyDescent="0.35">
      <c r="B11" s="130"/>
      <c r="C11" s="131" t="s">
        <v>124</v>
      </c>
      <c r="D11" s="131" t="s">
        <v>81</v>
      </c>
      <c r="E11" s="132" t="s">
        <v>125</v>
      </c>
      <c r="F11" s="127" t="s">
        <v>123</v>
      </c>
      <c r="G11" s="124">
        <v>10</v>
      </c>
      <c r="H11" s="129"/>
      <c r="I11" s="124">
        <f t="shared" si="0"/>
        <v>10</v>
      </c>
    </row>
    <row r="12" spans="2:11" ht="77.25" customHeight="1" x14ac:dyDescent="0.35">
      <c r="B12" s="125"/>
      <c r="C12" s="126" t="s">
        <v>126</v>
      </c>
      <c r="D12" s="125">
        <v>1040</v>
      </c>
      <c r="E12" s="133" t="s">
        <v>127</v>
      </c>
      <c r="F12" s="134" t="s">
        <v>128</v>
      </c>
      <c r="G12" s="124">
        <v>11</v>
      </c>
      <c r="H12" s="129"/>
      <c r="I12" s="124">
        <f t="shared" si="0"/>
        <v>11</v>
      </c>
    </row>
    <row r="13" spans="2:11" ht="71.25" customHeight="1" x14ac:dyDescent="0.35">
      <c r="B13" s="125"/>
      <c r="C13" s="131" t="s">
        <v>129</v>
      </c>
      <c r="D13" s="131" t="s">
        <v>130</v>
      </c>
      <c r="E13" s="135" t="s">
        <v>131</v>
      </c>
      <c r="F13" s="134" t="s">
        <v>132</v>
      </c>
      <c r="G13" s="124">
        <v>102.6</v>
      </c>
      <c r="H13" s="129"/>
      <c r="I13" s="124">
        <f t="shared" si="0"/>
        <v>102.6</v>
      </c>
    </row>
    <row r="14" spans="2:11" ht="72" x14ac:dyDescent="0.35">
      <c r="B14" s="125"/>
      <c r="C14" s="131"/>
      <c r="D14" s="131"/>
      <c r="E14" s="136"/>
      <c r="F14" s="137" t="s">
        <v>133</v>
      </c>
      <c r="G14" s="124">
        <v>100</v>
      </c>
      <c r="H14" s="124"/>
      <c r="I14" s="124">
        <f t="shared" si="0"/>
        <v>100</v>
      </c>
    </row>
    <row r="15" spans="2:11" ht="1.5" customHeight="1" x14ac:dyDescent="0.35">
      <c r="B15" s="125"/>
      <c r="C15" s="131" t="s">
        <v>134</v>
      </c>
      <c r="D15" s="131" t="s">
        <v>130</v>
      </c>
      <c r="E15" s="138" t="s">
        <v>135</v>
      </c>
      <c r="F15" s="137" t="s">
        <v>133</v>
      </c>
      <c r="G15" s="124"/>
      <c r="H15" s="124"/>
      <c r="I15" s="124">
        <f t="shared" si="0"/>
        <v>0</v>
      </c>
    </row>
    <row r="16" spans="2:11" ht="71.25" customHeight="1" x14ac:dyDescent="0.35">
      <c r="B16" s="125"/>
      <c r="C16" s="139" t="s">
        <v>136</v>
      </c>
      <c r="D16" s="139" t="s">
        <v>36</v>
      </c>
      <c r="E16" s="140" t="s">
        <v>137</v>
      </c>
      <c r="F16" s="123" t="s">
        <v>138</v>
      </c>
      <c r="G16" s="141">
        <v>70</v>
      </c>
      <c r="H16" s="129"/>
      <c r="I16" s="141">
        <f t="shared" si="0"/>
        <v>70</v>
      </c>
    </row>
    <row r="17" spans="2:9" ht="71.25" customHeight="1" x14ac:dyDescent="0.35">
      <c r="B17" s="125"/>
      <c r="C17" s="139"/>
      <c r="D17" s="139"/>
      <c r="E17" s="140"/>
      <c r="F17" s="142" t="s">
        <v>139</v>
      </c>
      <c r="G17" s="143">
        <v>7.8559999999999999</v>
      </c>
      <c r="H17" s="129"/>
      <c r="I17" s="141">
        <f t="shared" si="0"/>
        <v>7.8559999999999999</v>
      </c>
    </row>
    <row r="18" spans="2:9" ht="166.5" customHeight="1" x14ac:dyDescent="0.35">
      <c r="B18" s="130"/>
      <c r="C18" s="139"/>
      <c r="D18" s="139"/>
      <c r="E18" s="140"/>
      <c r="F18" s="137" t="s">
        <v>140</v>
      </c>
      <c r="G18" s="124">
        <v>1409.6679999999999</v>
      </c>
      <c r="H18" s="129">
        <v>300.48899999999998</v>
      </c>
      <c r="I18" s="124">
        <f t="shared" si="0"/>
        <v>1710.1569999999999</v>
      </c>
    </row>
    <row r="19" spans="2:9" ht="51" customHeight="1" x14ac:dyDescent="0.35">
      <c r="B19" s="125"/>
      <c r="C19" s="144" t="s">
        <v>141</v>
      </c>
      <c r="D19" s="144" t="s">
        <v>142</v>
      </c>
      <c r="E19" s="145" t="s">
        <v>143</v>
      </c>
      <c r="F19" s="123" t="s">
        <v>144</v>
      </c>
      <c r="G19" s="128">
        <v>21.4</v>
      </c>
      <c r="H19" s="129"/>
      <c r="I19" s="124">
        <f t="shared" si="0"/>
        <v>21.4</v>
      </c>
    </row>
    <row r="20" spans="2:9" ht="99" customHeight="1" x14ac:dyDescent="0.35">
      <c r="B20" s="125"/>
      <c r="C20" s="144"/>
      <c r="D20" s="144"/>
      <c r="E20" s="145"/>
      <c r="F20" s="123" t="s">
        <v>145</v>
      </c>
      <c r="G20" s="128">
        <v>2</v>
      </c>
      <c r="H20" s="129"/>
      <c r="I20" s="124">
        <f t="shared" si="0"/>
        <v>2</v>
      </c>
    </row>
    <row r="21" spans="2:9" ht="87.75" customHeight="1" x14ac:dyDescent="0.35">
      <c r="B21" s="125"/>
      <c r="C21" s="131" t="s">
        <v>146</v>
      </c>
      <c r="D21" s="131" t="s">
        <v>147</v>
      </c>
      <c r="E21" s="135" t="s">
        <v>148</v>
      </c>
      <c r="F21" s="142" t="s">
        <v>149</v>
      </c>
      <c r="G21" s="143">
        <v>18</v>
      </c>
      <c r="H21" s="146"/>
      <c r="I21" s="141">
        <f t="shared" si="0"/>
        <v>18</v>
      </c>
    </row>
    <row r="22" spans="2:9" ht="71.25" customHeight="1" x14ac:dyDescent="0.35">
      <c r="B22" s="125"/>
      <c r="C22" s="131"/>
      <c r="D22" s="131"/>
      <c r="E22" s="123"/>
      <c r="F22" s="123" t="s">
        <v>150</v>
      </c>
      <c r="G22" s="124">
        <v>2</v>
      </c>
      <c r="H22" s="147"/>
      <c r="I22" s="124">
        <f t="shared" si="0"/>
        <v>2</v>
      </c>
    </row>
    <row r="23" spans="2:9" ht="93.75" customHeight="1" x14ac:dyDescent="0.35">
      <c r="B23" s="130"/>
      <c r="C23" s="131" t="s">
        <v>151</v>
      </c>
      <c r="D23" s="131" t="s">
        <v>89</v>
      </c>
      <c r="E23" s="148" t="s">
        <v>152</v>
      </c>
      <c r="F23" s="142" t="s">
        <v>39</v>
      </c>
      <c r="G23" s="143"/>
      <c r="H23" s="129">
        <v>421.98</v>
      </c>
      <c r="I23" s="141">
        <f t="shared" si="0"/>
        <v>421.98</v>
      </c>
    </row>
    <row r="24" spans="2:9" ht="93.75" customHeight="1" x14ac:dyDescent="0.35">
      <c r="B24" s="130"/>
      <c r="C24" s="131" t="s">
        <v>153</v>
      </c>
      <c r="D24" s="131" t="s">
        <v>154</v>
      </c>
      <c r="E24" s="149" t="s">
        <v>155</v>
      </c>
      <c r="F24" s="142" t="s">
        <v>39</v>
      </c>
      <c r="G24" s="143"/>
      <c r="H24" s="129">
        <v>34.887999999999998</v>
      </c>
      <c r="I24" s="141">
        <f t="shared" si="0"/>
        <v>34.887999999999998</v>
      </c>
    </row>
    <row r="25" spans="2:9" ht="93.75" customHeight="1" x14ac:dyDescent="0.35">
      <c r="B25" s="130"/>
      <c r="C25" s="131" t="s">
        <v>156</v>
      </c>
      <c r="D25" s="131" t="s">
        <v>89</v>
      </c>
      <c r="E25" s="149" t="s">
        <v>157</v>
      </c>
      <c r="F25" s="137" t="s">
        <v>133</v>
      </c>
      <c r="G25" s="143"/>
      <c r="H25" s="129">
        <v>90.745000000000005</v>
      </c>
      <c r="I25" s="141">
        <f t="shared" si="0"/>
        <v>90.745000000000005</v>
      </c>
    </row>
    <row r="26" spans="2:9" ht="93.75" customHeight="1" x14ac:dyDescent="0.35">
      <c r="B26" s="130"/>
      <c r="C26" s="131"/>
      <c r="D26" s="131"/>
      <c r="E26" s="149"/>
      <c r="F26" s="137" t="s">
        <v>132</v>
      </c>
      <c r="G26" s="143"/>
      <c r="H26" s="129">
        <v>200</v>
      </c>
      <c r="I26" s="141">
        <f t="shared" si="0"/>
        <v>200</v>
      </c>
    </row>
    <row r="27" spans="2:9" ht="93.75" customHeight="1" x14ac:dyDescent="0.35">
      <c r="B27" s="130"/>
      <c r="C27" s="131" t="s">
        <v>158</v>
      </c>
      <c r="D27" s="131" t="s">
        <v>24</v>
      </c>
      <c r="E27" s="149" t="s">
        <v>159</v>
      </c>
      <c r="F27" s="123" t="s">
        <v>38</v>
      </c>
      <c r="G27" s="143">
        <v>154.69999999999999</v>
      </c>
      <c r="H27" s="129"/>
      <c r="I27" s="141">
        <f t="shared" si="0"/>
        <v>154.69999999999999</v>
      </c>
    </row>
    <row r="28" spans="2:9" ht="104.25" customHeight="1" x14ac:dyDescent="0.35">
      <c r="B28" s="125"/>
      <c r="C28" s="131" t="s">
        <v>160</v>
      </c>
      <c r="D28" s="131" t="s">
        <v>161</v>
      </c>
      <c r="E28" s="135" t="s">
        <v>162</v>
      </c>
      <c r="F28" s="134" t="s">
        <v>163</v>
      </c>
      <c r="G28" s="124">
        <v>171.31899999999999</v>
      </c>
      <c r="H28" s="129"/>
      <c r="I28" s="124">
        <f t="shared" si="0"/>
        <v>171.31899999999999</v>
      </c>
    </row>
    <row r="29" spans="2:9" ht="71.25" customHeight="1" x14ac:dyDescent="0.35">
      <c r="B29" s="130"/>
      <c r="C29" s="131"/>
      <c r="D29" s="131"/>
      <c r="E29" s="135"/>
      <c r="F29" s="134" t="s">
        <v>164</v>
      </c>
      <c r="G29" s="124">
        <v>1</v>
      </c>
      <c r="H29" s="129"/>
      <c r="I29" s="124">
        <f t="shared" si="0"/>
        <v>1</v>
      </c>
    </row>
    <row r="30" spans="2:9" ht="90.75" customHeight="1" x14ac:dyDescent="0.35">
      <c r="B30" s="125"/>
      <c r="C30" s="131"/>
      <c r="D30" s="131"/>
      <c r="E30" s="150"/>
      <c r="F30" s="142" t="s">
        <v>39</v>
      </c>
      <c r="G30" s="124">
        <v>90.9</v>
      </c>
      <c r="H30" s="129"/>
      <c r="I30" s="124">
        <f t="shared" si="0"/>
        <v>90.9</v>
      </c>
    </row>
    <row r="31" spans="2:9" ht="69.75" hidden="1" customHeight="1" x14ac:dyDescent="0.35">
      <c r="B31" s="130"/>
      <c r="C31" s="131"/>
      <c r="D31" s="131"/>
      <c r="E31" s="150"/>
      <c r="F31" s="151"/>
      <c r="G31" s="152"/>
      <c r="H31" s="146"/>
      <c r="I31" s="124">
        <f t="shared" si="0"/>
        <v>0</v>
      </c>
    </row>
    <row r="32" spans="2:9" ht="51.75" customHeight="1" x14ac:dyDescent="0.35">
      <c r="B32" s="130"/>
      <c r="C32" s="131" t="s">
        <v>165</v>
      </c>
      <c r="D32" s="131" t="s">
        <v>93</v>
      </c>
      <c r="E32" s="150" t="s">
        <v>166</v>
      </c>
      <c r="F32" s="142" t="s">
        <v>139</v>
      </c>
      <c r="G32" s="152">
        <v>32.143999999999998</v>
      </c>
      <c r="H32" s="146"/>
      <c r="I32" s="124">
        <f t="shared" si="0"/>
        <v>32.143999999999998</v>
      </c>
    </row>
    <row r="33" spans="2:9" ht="176.25" customHeight="1" x14ac:dyDescent="0.35">
      <c r="B33" s="130"/>
      <c r="C33" s="131"/>
      <c r="D33" s="131"/>
      <c r="E33" s="150"/>
      <c r="F33" s="137" t="s">
        <v>167</v>
      </c>
      <c r="G33" s="152">
        <v>15.856</v>
      </c>
      <c r="H33" s="146">
        <v>7.3650000000000002</v>
      </c>
      <c r="I33" s="124">
        <f t="shared" si="0"/>
        <v>23.221</v>
      </c>
    </row>
    <row r="34" spans="2:9" ht="39" customHeight="1" x14ac:dyDescent="0.35">
      <c r="B34" s="125"/>
      <c r="C34" s="131"/>
      <c r="D34" s="131"/>
      <c r="E34" s="153" t="s">
        <v>168</v>
      </c>
      <c r="F34" s="125"/>
      <c r="G34" s="141">
        <f>G33+G32+G30+G29+G28+G27+G26+G25+G24+G23+G22+G21+G20+G19+G18+G17+G16+G15+G14+G13+G12+G11+G10+G9</f>
        <v>2475.2929999999997</v>
      </c>
      <c r="H34" s="141">
        <f>H33+H32+H30+H29+H28+H27+H26+H25+H24+H23+H22+H21+H20+H19+H18+H17+H16+H15+H14+H13+H12+H11+H10+H9</f>
        <v>1055.4670000000001</v>
      </c>
      <c r="I34" s="141">
        <f>I33+I32+I30+I29+I28+I27+I26+I25+I24+I23+I22+I21+I20+I19+I18+I17+I16+I15+I14+I13+I12+I11+I10+I9</f>
        <v>3530.7599999999998</v>
      </c>
    </row>
    <row r="35" spans="2:9" ht="22.8" x14ac:dyDescent="0.4">
      <c r="C35" s="171" t="s">
        <v>169</v>
      </c>
      <c r="D35" s="171"/>
      <c r="E35" s="171"/>
      <c r="F35" s="171"/>
      <c r="G35" s="154"/>
      <c r="H35" s="155"/>
      <c r="I35" s="156"/>
    </row>
    <row r="36" spans="2:9" ht="22.8" x14ac:dyDescent="0.4">
      <c r="C36" s="171"/>
      <c r="D36" s="171"/>
      <c r="E36" s="171"/>
      <c r="F36" s="171"/>
      <c r="G36" s="154"/>
      <c r="H36" s="155" t="s">
        <v>170</v>
      </c>
      <c r="I36" s="156"/>
    </row>
    <row r="37" spans="2:9" ht="13.8" x14ac:dyDescent="0.25">
      <c r="C37" s="157" t="s">
        <v>4</v>
      </c>
      <c r="D37" s="157"/>
      <c r="E37" s="157"/>
      <c r="F37" s="158"/>
      <c r="G37" s="159"/>
      <c r="H37" s="158"/>
      <c r="I37" s="158"/>
    </row>
    <row r="38" spans="2:9" x14ac:dyDescent="0.25">
      <c r="G38" s="160"/>
    </row>
    <row r="39" spans="2:9" x14ac:dyDescent="0.25">
      <c r="G39" s="160"/>
    </row>
  </sheetData>
  <sheetProtection selectLockedCells="1" selectUnlockedCells="1"/>
  <mergeCells count="11">
    <mergeCell ref="I6:I7"/>
    <mergeCell ref="K6:K7"/>
    <mergeCell ref="C35:F36"/>
    <mergeCell ref="E4:H4"/>
    <mergeCell ref="B6:B7"/>
    <mergeCell ref="C6:C7"/>
    <mergeCell ref="D6:D7"/>
    <mergeCell ref="E6:E7"/>
    <mergeCell ref="F6:F7"/>
    <mergeCell ref="G6:G7"/>
    <mergeCell ref="H6:H7"/>
  </mergeCells>
  <pageMargins left="0.98402777777777772" right="0.59027777777777779" top="0.54374999999999996" bottom="0.59027777777777779" header="0.31527777777777777" footer="0.51180555555555551"/>
  <pageSetup paperSize="9" scale="37" firstPageNumber="0" orientation="landscape" horizontalDpi="300" verticalDpi="300" r:id="rId1"/>
  <headerFooter alignWithMargins="0">
    <oddHeader xml:space="preserve">&amp;RПродовження додатка 9
до рішення районної ради        </oddHead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 (2)</vt:lpstr>
      <vt:lpstr>Лист1</vt:lpstr>
      <vt:lpstr>Лист1!Заголовки_для_печати</vt:lpstr>
      <vt:lpstr>'Лист1 (2)'!Заголовки_для_печати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2019-10-01T19:36:11Z</dcterms:created>
  <dcterms:modified xsi:type="dcterms:W3CDTF">2019-10-01T19:36:11Z</dcterms:modified>
</cp:coreProperties>
</file>